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60.xml" ContentType="application/vnd.openxmlformats-officedocument.spreadsheetml.worksheet+xml"/>
  <Override PartName="/xl/worksheets/sheet8.xml" ContentType="application/vnd.openxmlformats-officedocument.spreadsheetml.worksheet+xml"/>
  <Override PartName="/xl/worksheets/sheet61.xml" ContentType="application/vnd.openxmlformats-officedocument.spreadsheetml.worksheet+xml"/>
  <Override PartName="/xl/worksheets/sheet9.xml" ContentType="application/vnd.openxmlformats-officedocument.spreadsheetml.worksheet+xml"/>
  <Override PartName="/xl/worksheets/sheet6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63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comments63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62" activeTab="62"/>
  </bookViews>
  <sheets>
    <sheet name="ADAMOLI" sheetId="1" state="hidden" r:id="rId3"/>
    <sheet name="BANNINO" sheetId="2" state="hidden" r:id="rId4"/>
    <sheet name="BARBATO L." sheetId="3" state="hidden" r:id="rId5"/>
    <sheet name="BARBATO M." sheetId="4" state="hidden" r:id="rId6"/>
    <sheet name="BEFUMO" sheetId="5" state="hidden" r:id="rId7"/>
    <sheet name="BELLIO" sheetId="6" state="hidden" r:id="rId8"/>
    <sheet name="BONGIOVANNI" sheetId="7" state="hidden" r:id="rId9"/>
    <sheet name="BRUNINI" sheetId="8" state="hidden" r:id="rId10"/>
    <sheet name="CAMPANA" sheetId="9" state="hidden" r:id="rId11"/>
    <sheet name="CARIANI" sheetId="10" state="hidden" r:id="rId12"/>
    <sheet name="CASTELLUCCIA" sheetId="11" state="hidden" r:id="rId13"/>
    <sheet name="CERUTI" sheetId="12" state="hidden" r:id="rId14"/>
    <sheet name="CIRILLO" sheetId="13" state="hidden" r:id="rId15"/>
    <sheet name="COLDEBELLA" sheetId="14" state="hidden" r:id="rId16"/>
    <sheet name="COMERCI" sheetId="15" state="hidden" r:id="rId17"/>
    <sheet name="CONTA" sheetId="16" state="hidden" r:id="rId18"/>
    <sheet name="CRIPPA" sheetId="17" state="hidden" r:id="rId19"/>
    <sheet name="DANIELE" sheetId="18" state="hidden" r:id="rId20"/>
    <sheet name="FASTUCA" sheetId="19" state="hidden" r:id="rId21"/>
    <sheet name="FEDELE" sheetId="20" state="hidden" r:id="rId22"/>
    <sheet name="FURCI" sheetId="21" state="hidden" r:id="rId23"/>
    <sheet name="GALLO" sheetId="22" state="hidden" r:id="rId24"/>
    <sheet name="GIGANTE" sheetId="23" state="hidden" r:id="rId25"/>
    <sheet name="GRIANTI" sheetId="24" state="hidden" r:id="rId26"/>
    <sheet name="GRIMOLDI" sheetId="25" state="hidden" r:id="rId27"/>
    <sheet name="GUARNACCIA" sheetId="26" state="hidden" r:id="rId28"/>
    <sheet name="IUDICA" sheetId="27" state="hidden" r:id="rId29"/>
    <sheet name="LA TORRE" sheetId="28" state="hidden" r:id="rId30"/>
    <sheet name="LAGANA" sheetId="29" state="hidden" r:id="rId31"/>
    <sheet name="LONGO" sheetId="30" state="hidden" r:id="rId32"/>
    <sheet name="MAGGIO" sheetId="31" state="hidden" r:id="rId33"/>
    <sheet name="MARCARIO" sheetId="32" state="hidden" r:id="rId34"/>
    <sheet name="MARCHESI" sheetId="33" state="hidden" r:id="rId35"/>
    <sheet name="MAZZA" sheetId="34" state="hidden" r:id="rId36"/>
    <sheet name="MENOLASCINA" sheetId="35" state="hidden" r:id="rId37"/>
    <sheet name="MONTEDORO" sheetId="36" state="hidden" r:id="rId38"/>
    <sheet name="MORETTI" sheetId="37" state="hidden" r:id="rId39"/>
    <sheet name="NARDIN" sheetId="38" state="hidden" r:id="rId40"/>
    <sheet name="NEGRI" sheetId="39" state="hidden" r:id="rId41"/>
    <sheet name="OZZIMO" sheetId="40" state="hidden" r:id="rId42"/>
    <sheet name="PACCHETTI" sheetId="41" state="hidden" r:id="rId43"/>
    <sheet name="PELLEGRINO" sheetId="42" state="hidden" r:id="rId44"/>
    <sheet name="PIROLA" sheetId="43" state="hidden" r:id="rId45"/>
    <sheet name="PROCOPIO" sheetId="44" state="hidden" r:id="rId46"/>
    <sheet name="PUZZOLANTE" sheetId="45" state="hidden" r:id="rId47"/>
    <sheet name="QUATELA" sheetId="46" state="hidden" r:id="rId48"/>
    <sheet name="RADOGNA" sheetId="47" state="hidden" r:id="rId49"/>
    <sheet name="RIDOLFO" sheetId="48" state="hidden" r:id="rId50"/>
    <sheet name="RUBINO A." sheetId="49" state="hidden" r:id="rId51"/>
    <sheet name="RUBINO V." sheetId="50" state="hidden" r:id="rId52"/>
    <sheet name="SASANELLI" sheetId="51" state="hidden" r:id="rId53"/>
    <sheet name="SCOZZARELLA" sheetId="52" state="hidden" r:id="rId54"/>
    <sheet name="STREFEZZA" sheetId="53" state="hidden" r:id="rId55"/>
    <sheet name="TAVECCHIA" sheetId="54" state="hidden" r:id="rId56"/>
    <sheet name="TESTORI" sheetId="55" state="hidden" r:id="rId57"/>
    <sheet name="TIZZA" sheetId="56" state="hidden" r:id="rId58"/>
    <sheet name="TORZULLO" sheetId="57" state="hidden" r:id="rId59"/>
    <sheet name="VIGANO" sheetId="58" state="hidden" r:id="rId60"/>
    <sheet name="VILLA" sheetId="59" state="hidden" r:id="rId61"/>
    <sheet name="VINCI" sheetId="60" state="hidden" r:id="rId62"/>
    <sheet name="VIZZO" sheetId="61" state="hidden" r:id="rId63"/>
    <sheet name="ZEMA" sheetId="62" state="hidden" r:id="rId64"/>
    <sheet name="TOTALE" sheetId="63" state="visible" r:id="rId65"/>
  </sheets>
  <definedNames>
    <definedName function="false" hidden="false" localSheetId="0" name="_xlnm.Print_Area" vbProcedure="false">ADAMOLI!$A$1:$D$439</definedName>
    <definedName function="false" hidden="true" localSheetId="0" name="_xlnm._FilterDatabase" vbProcedure="false">ADAMOLI!$A$1:$G$439</definedName>
    <definedName function="false" hidden="true" localSheetId="1" name="_xlnm._FilterDatabase" vbProcedure="false">BANNINO!$A$1:$G$439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63.xml><?xml version="1.0" encoding="utf-8"?>
<comments xmlns="http://schemas.openxmlformats.org/spreadsheetml/2006/main" xmlns:xdr="http://schemas.openxmlformats.org/drawingml/2006/spreadsheetDrawing">
  <authors>
    <author>Autore sconosciuto</author>
  </authors>
  <commentList>
    <comment ref="D4" authorId="0">
      <text>
        <r>
          <rPr>
            <sz val="10"/>
            <rFont val="Arial"/>
            <family val="2"/>
          </rPr>
          <t xml:space="preserve">CELLA DA VALORIZZARE</t>
        </r>
      </text>
    </comment>
  </commentList>
</comments>
</file>

<file path=xl/sharedStrings.xml><?xml version="1.0" encoding="utf-8"?>
<sst xmlns="http://schemas.openxmlformats.org/spreadsheetml/2006/main" count="70361" uniqueCount="1130">
  <si>
    <t xml:space="preserve">Riferimento al Regolamento Regionale n. 5 del 22 marzo 2019</t>
  </si>
  <si>
    <r>
      <rPr>
        <b val="true"/>
        <sz val="12"/>
        <rFont val="Calibri"/>
        <family val="2"/>
        <charset val="1"/>
      </rPr>
      <t xml:space="preserve">LISTINO REGIONE LOMBARDIA
 POLIZIA LOCALE </t>
    </r>
    <r>
      <rPr>
        <b val="true"/>
        <u val="single"/>
        <sz val="12"/>
        <rFont val="Calibri"/>
        <family val="2"/>
        <charset val="1"/>
      </rPr>
      <t xml:space="preserve">ANNO 2024</t>
    </r>
  </si>
  <si>
    <t xml:space="preserve">CODICE ARTICOLO</t>
  </si>
  <si>
    <t xml:space="preserve">PREZZO UNITARIO IVA ESCLUSA</t>
  </si>
  <si>
    <t xml:space="preserve">QUANTITA' AGENTE ADAMOLI</t>
  </si>
  <si>
    <t xml:space="preserve">TAGLIE AGENTE 1</t>
  </si>
  <si>
    <t xml:space="preserve">PREZZO TOTALE IVA ESCLUSA</t>
  </si>
  <si>
    <t xml:space="preserve">ALLEGATO G</t>
  </si>
  <si>
    <t xml:space="preserve">2 - DIVISA ORDINARIA</t>
  </si>
  <si>
    <t xml:space="preserve">2.1</t>
  </si>
  <si>
    <t xml:space="preserve">Berretto rigido in PTFE bianco (gore-tex) completo di foderina in microfibra</t>
  </si>
  <si>
    <t xml:space="preserve">R138 18305 0104</t>
  </si>
  <si>
    <t xml:space="preserve">2.6</t>
  </si>
  <si>
    <t xml:space="preserve">Berretto donna con ala (gore-tex) completo di foderina in microfibra</t>
  </si>
  <si>
    <t xml:space="preserve">R045 18305 0104</t>
  </si>
  <si>
    <t xml:space="preserve">2.2</t>
  </si>
  <si>
    <t xml:space="preserve">Berretto rigido in PTFE blu (gore-tex) senza gradi</t>
  </si>
  <si>
    <t xml:space="preserve">R138 18305 0948</t>
  </si>
  <si>
    <t xml:space="preserve">Berretto donna con ala (gore-tex) senza gradi</t>
  </si>
  <si>
    <t xml:space="preserve">R045 18305 0948</t>
  </si>
  <si>
    <t xml:space="preserve">Zuccotto pile</t>
  </si>
  <si>
    <t xml:space="preserve">R034 19065 0948</t>
  </si>
  <si>
    <t xml:space="preserve">Zuccotto in lana</t>
  </si>
  <si>
    <t xml:space="preserve">R034 19650 0948</t>
  </si>
  <si>
    <t xml:space="preserve">2.29</t>
  </si>
  <si>
    <t xml:space="preserve">Giacca uomo invernale 100% pura lana - comprensiva di alamari da Agente</t>
  </si>
  <si>
    <t xml:space="preserve">E654 12120 0956</t>
  </si>
  <si>
    <t xml:space="preserve">2.31</t>
  </si>
  <si>
    <t xml:space="preserve">Giacca donna invernale 100% pura lana - comprensiva di alamari da Agente</t>
  </si>
  <si>
    <t xml:space="preserve">F542 12120 0956 </t>
  </si>
  <si>
    <t xml:space="preserve">2.30</t>
  </si>
  <si>
    <t xml:space="preserve">Giacca uomo invernale da Ufficiale 100% pura lana - comprensiva di alamari da Ufficiale</t>
  </si>
  <si>
    <t xml:space="preserve">E665 12120 0956</t>
  </si>
  <si>
    <t xml:space="preserve">2.32</t>
  </si>
  <si>
    <t xml:space="preserve">Giacca donna invernale da Ufficiale 100% pura lana - comprensiva di alamari da Ufficiale</t>
  </si>
  <si>
    <t xml:space="preserve">F553 12120 0956 </t>
  </si>
  <si>
    <t xml:space="preserve">2.25</t>
  </si>
  <si>
    <t xml:space="preserve">Giacca uomo estiva 100% fresco lana - comprensiva di alamari da Agente</t>
  </si>
  <si>
    <t xml:space="preserve">E654 11170 0956</t>
  </si>
  <si>
    <t xml:space="preserve">2.27</t>
  </si>
  <si>
    <t xml:space="preserve">Giacca donna estiva 100% fresco lana - comprensiva di alamari da Agente</t>
  </si>
  <si>
    <t xml:space="preserve">F542 11170 0956</t>
  </si>
  <si>
    <t xml:space="preserve">2.26</t>
  </si>
  <si>
    <t xml:space="preserve">Giacca uomo estiva da Ufficiale 100% fresco lana - comprensiva di alamari da Ufficiale</t>
  </si>
  <si>
    <t xml:space="preserve">E665 11170 0956</t>
  </si>
  <si>
    <t xml:space="preserve">2.28</t>
  </si>
  <si>
    <t xml:space="preserve">Giacca donna estiva da Ufficiale 100% fresco lana - comprensiva di alamari da Ufficiale</t>
  </si>
  <si>
    <t xml:space="preserve">F553 11170 0956</t>
  </si>
  <si>
    <t xml:space="preserve">2.42</t>
  </si>
  <si>
    <t xml:space="preserve">Pantalone uomo invernale 100% pura lana</t>
  </si>
  <si>
    <t xml:space="preserve">A338 12120 0956</t>
  </si>
  <si>
    <t xml:space="preserve">2.43</t>
  </si>
  <si>
    <t xml:space="preserve">Pantalone donna invernale 100% pura lana</t>
  </si>
  <si>
    <t xml:space="preserve">A341 12120 0956</t>
  </si>
  <si>
    <t xml:space="preserve">2.40</t>
  </si>
  <si>
    <t xml:space="preserve">Pantalone uomo estivo 100% fresco lana</t>
  </si>
  <si>
    <t xml:space="preserve">A338 11170 0956</t>
  </si>
  <si>
    <t xml:space="preserve">2.41</t>
  </si>
  <si>
    <t xml:space="preserve">Pantalone donna estivo 100% fresco lana</t>
  </si>
  <si>
    <t xml:space="preserve">A341 11170 0956</t>
  </si>
  <si>
    <t xml:space="preserve">2.45</t>
  </si>
  <si>
    <t xml:space="preserve">Gonna invernale 100% pura lana</t>
  </si>
  <si>
    <t xml:space="preserve">B455 12120 0956</t>
  </si>
  <si>
    <t xml:space="preserve">2.46</t>
  </si>
  <si>
    <t xml:space="preserve">Gonna estiva 100% fresco lana</t>
  </si>
  <si>
    <t xml:space="preserve">B455 11170 0956</t>
  </si>
  <si>
    <t xml:space="preserve">2.14 - 2.20</t>
  </si>
  <si>
    <t xml:space="preserve">Camicia uomo invernale 100% cotone</t>
  </si>
  <si>
    <t xml:space="preserve">N264 17146 0828</t>
  </si>
  <si>
    <t xml:space="preserve">2.15 - 2.21</t>
  </si>
  <si>
    <t xml:space="preserve">Camicia donna invernale 100% cotone</t>
  </si>
  <si>
    <t xml:space="preserve">N625 17146 0828</t>
  </si>
  <si>
    <t xml:space="preserve">Camicia M/L bianca uomo</t>
  </si>
  <si>
    <t xml:space="preserve">N150 17224 0104</t>
  </si>
  <si>
    <t xml:space="preserve">Camicia M/L bianca donna</t>
  </si>
  <si>
    <t xml:space="preserve">N550 17224 0104</t>
  </si>
  <si>
    <t xml:space="preserve">Camicia uomo invernale "stiro facile"</t>
  </si>
  <si>
    <t xml:space="preserve">NU088 17318 0828</t>
  </si>
  <si>
    <t xml:space="preserve">Camicia donna invernale "stiro facile</t>
  </si>
  <si>
    <t xml:space="preserve">ND092 17318 0828</t>
  </si>
  <si>
    <t xml:space="preserve">2.16</t>
  </si>
  <si>
    <t xml:space="preserve">Camicia uomo estiva 100% cotone</t>
  </si>
  <si>
    <t xml:space="preserve">N432 17146 0828</t>
  </si>
  <si>
    <t xml:space="preserve">2.18</t>
  </si>
  <si>
    <t xml:space="preserve">Camicia donna estiva 100% cotone</t>
  </si>
  <si>
    <t xml:space="preserve">N759 17146 0828</t>
  </si>
  <si>
    <t xml:space="preserve">2.22</t>
  </si>
  <si>
    <t xml:space="preserve">Cravatta polyestere</t>
  </si>
  <si>
    <t xml:space="preserve">Q161 19170 2995</t>
  </si>
  <si>
    <t xml:space="preserve">2.59</t>
  </si>
  <si>
    <t xml:space="preserve">Sciarpa in lana mohair bianco</t>
  </si>
  <si>
    <t xml:space="preserve">Q753 19660 0104</t>
  </si>
  <si>
    <t xml:space="preserve">Sciarpa in pile bianco</t>
  </si>
  <si>
    <t xml:space="preserve">Q753 19065 0104</t>
  </si>
  <si>
    <t xml:space="preserve">Sciarpa in pile blu</t>
  </si>
  <si>
    <t xml:space="preserve">Q771 19065 0948</t>
  </si>
  <si>
    <t xml:space="preserve">Scaldacollo in pile blu</t>
  </si>
  <si>
    <t xml:space="preserve">U957 19065 0948</t>
  </si>
  <si>
    <t xml:space="preserve">2.23</t>
  </si>
  <si>
    <t xml:space="preserve">Maglione a V in 50% lana - 50% acrilico - con fodera staccabile antivento</t>
  </si>
  <si>
    <t xml:space="preserve">P352 19681 0948</t>
  </si>
  <si>
    <t xml:space="preserve">2.24</t>
  </si>
  <si>
    <t xml:space="preserve">Maglione a collo alto 100% lana</t>
  </si>
  <si>
    <t xml:space="preserve">P525 19660 0948</t>
  </si>
  <si>
    <t xml:space="preserve">Maglione M/L a "V" 100% lana</t>
  </si>
  <si>
    <t xml:space="preserve">P300 19660 0948</t>
  </si>
  <si>
    <t xml:space="preserve">Gilet a "V" 100% lana</t>
  </si>
  <si>
    <t xml:space="preserve">P910 19660 0948</t>
  </si>
  <si>
    <t xml:space="preserve">2.47</t>
  </si>
  <si>
    <t xml:space="preserve">Calze estive 100% cotone          </t>
  </si>
  <si>
    <t xml:space="preserve">U213 17920 0948</t>
  </si>
  <si>
    <t xml:space="preserve">Calze estive corte in cotone</t>
  </si>
  <si>
    <t xml:space="preserve">U250 17920 0948</t>
  </si>
  <si>
    <t xml:space="preserve">2.48</t>
  </si>
  <si>
    <t xml:space="preserve">Calze invernali misto lana         </t>
  </si>
  <si>
    <t xml:space="preserve">U214 19682 0948</t>
  </si>
  <si>
    <t xml:space="preserve">Calze invernali corte in lana</t>
  </si>
  <si>
    <t xml:space="preserve">U250 19682 0948</t>
  </si>
  <si>
    <t xml:space="preserve">2.49</t>
  </si>
  <si>
    <t xml:space="preserve">Calze donna - collant 20 denari - blu</t>
  </si>
  <si>
    <t xml:space="preserve">U284 18742 0948</t>
  </si>
  <si>
    <t xml:space="preserve">2.50</t>
  </si>
  <si>
    <t xml:space="preserve">Calze donna - collant 40 denari - blu</t>
  </si>
  <si>
    <t xml:space="preserve">U283 18742 0948</t>
  </si>
  <si>
    <t xml:space="preserve">2.51</t>
  </si>
  <si>
    <t xml:space="preserve">Scarpa uomo estiva 760/S</t>
  </si>
  <si>
    <t xml:space="preserve">T109 18305 1596</t>
  </si>
  <si>
    <t xml:space="preserve">2.52</t>
  </si>
  <si>
    <t xml:space="preserve">Scarpa donna estiva con tacco 715/A</t>
  </si>
  <si>
    <t xml:space="preserve">T048 19200 1596</t>
  </si>
  <si>
    <t xml:space="preserve">2.55</t>
  </si>
  <si>
    <t xml:space="preserve">Scarpa uomo invernale 2005/G (gore-tex)</t>
  </si>
  <si>
    <t xml:space="preserve">T321 18305 1596</t>
  </si>
  <si>
    <t xml:space="preserve">2.56</t>
  </si>
  <si>
    <t xml:space="preserve">Scarpa donna sneakers all-season con lacci 2017/GA (gore-tex)</t>
  </si>
  <si>
    <t xml:space="preserve">T414 18305 1596</t>
  </si>
  <si>
    <t xml:space="preserve">Scarpa uomo sneakers all-season con lacci 2016/GA (gore-tex)</t>
  </si>
  <si>
    <t xml:space="preserve">T069 18305 1596</t>
  </si>
  <si>
    <t xml:space="preserve">Scarpa donna decoltè 640/A   </t>
  </si>
  <si>
    <t xml:space="preserve">T699 19200 1596</t>
  </si>
  <si>
    <t xml:space="preserve">2.57</t>
  </si>
  <si>
    <t xml:space="preserve">Polacchino unisex 2000/G (gore-tex)</t>
  </si>
  <si>
    <t xml:space="preserve">T326 18305 1596</t>
  </si>
  <si>
    <t xml:space="preserve">T-shirt estiva in tessuto tecnico (polipropilene)</t>
  </si>
  <si>
    <t xml:space="preserve">PT089 19064 0948</t>
  </si>
  <si>
    <t xml:space="preserve">T-shirt invernale in tessuto tecnico (polipropilene)</t>
  </si>
  <si>
    <t xml:space="preserve">PT090 19064 0948</t>
  </si>
  <si>
    <t xml:space="preserve">T-shirt estiva in cotone blu mezza manica</t>
  </si>
  <si>
    <t xml:space="preserve">P610 19700 0948</t>
  </si>
  <si>
    <t xml:space="preserve">Stivale gomma</t>
  </si>
  <si>
    <t xml:space="preserve">T795 19303 1596</t>
  </si>
  <si>
    <t xml:space="preserve">2.61</t>
  </si>
  <si>
    <t xml:space="preserve">Guanti pelle nera - foderati lana</t>
  </si>
  <si>
    <t xml:space="preserve">U121 19200 1596</t>
  </si>
  <si>
    <t xml:space="preserve">2.60</t>
  </si>
  <si>
    <t xml:space="preserve">Guanti pelle nera - sfoderati</t>
  </si>
  <si>
    <t xml:space="preserve">U122 19200 1596</t>
  </si>
  <si>
    <t xml:space="preserve">2.63</t>
  </si>
  <si>
    <t xml:space="preserve">Guanti bianchi lana per segnalazione manuale</t>
  </si>
  <si>
    <t xml:space="preserve">U100 19660 0104</t>
  </si>
  <si>
    <t xml:space="preserve">2.62</t>
  </si>
  <si>
    <t xml:space="preserve">Guanti bianchi cotone per segnalazione manuale</t>
  </si>
  <si>
    <t xml:space="preserve">U150 19670 0104 </t>
  </si>
  <si>
    <t xml:space="preserve">2.33</t>
  </si>
  <si>
    <t xml:space="preserve">Impermeabile gore-tex senza alamari e gradi</t>
  </si>
  <si>
    <t xml:space="preserve">K151 18305 0948</t>
  </si>
  <si>
    <t xml:space="preserve">2.44</t>
  </si>
  <si>
    <t xml:space="preserve">Copripantalone gore-tex</t>
  </si>
  <si>
    <t xml:space="preserve">L584 18305 0948</t>
  </si>
  <si>
    <t xml:space="preserve">2.34</t>
  </si>
  <si>
    <t xml:space="preserve">Giubbino estivo gore-tex blu</t>
  </si>
  <si>
    <t xml:space="preserve">L929 18305 0948</t>
  </si>
  <si>
    <t xml:space="preserve">Cappuccio per Giubbino estivo</t>
  </si>
  <si>
    <t xml:space="preserve">U847 18305 0948</t>
  </si>
  <si>
    <t xml:space="preserve">2.35</t>
  </si>
  <si>
    <t xml:space="preserve">Giacca a vento multiuso completa di corpetto autoportante in gore-tex - senza alamari e gradi</t>
  </si>
  <si>
    <t xml:space="preserve">L741 18305 0948</t>
  </si>
  <si>
    <t xml:space="preserve">2.36</t>
  </si>
  <si>
    <t xml:space="preserve">Cappotto uomo IN PANNO - senza gradi</t>
  </si>
  <si>
    <t xml:space="preserve">J341 15242 0956</t>
  </si>
  <si>
    <t xml:space="preserve">2.38</t>
  </si>
  <si>
    <t xml:space="preserve">Cappotto donna IN PANNO - senza gradi</t>
  </si>
  <si>
    <t xml:space="preserve">J316 15242 0956</t>
  </si>
  <si>
    <t xml:space="preserve">2.13</t>
  </si>
  <si>
    <t xml:space="preserve">Casco bianco viabilista (tipo coloniale)</t>
  </si>
  <si>
    <t xml:space="preserve">R354 19410 0104</t>
  </si>
  <si>
    <t xml:space="preserve">Casco per ciclisti</t>
  </si>
  <si>
    <t xml:space="preserve">R530 19410 0104</t>
  </si>
  <si>
    <t xml:space="preserve">Pantaloncini per ciclisti con tasche</t>
  </si>
  <si>
    <t xml:space="preserve">A510 17131 0948</t>
  </si>
  <si>
    <t xml:space="preserve">3 - DIVISA DI SERVIZIO (completo operativo)</t>
  </si>
  <si>
    <t xml:space="preserve">3.6 - 3.7</t>
  </si>
  <si>
    <t xml:space="preserve">Giacca operativa uniclima - senza protezioni</t>
  </si>
  <si>
    <t xml:space="preserve">L735 19725 0948</t>
  </si>
  <si>
    <t xml:space="preserve">Giacca operativa estiva</t>
  </si>
  <si>
    <t xml:space="preserve">LG105 19725 0948</t>
  </si>
  <si>
    <t xml:space="preserve">3.8 - 3.9</t>
  </si>
  <si>
    <t xml:space="preserve">Pantalone operativo uniclima - senza protezioni</t>
  </si>
  <si>
    <t xml:space="preserve">L591 19725 0948</t>
  </si>
  <si>
    <t xml:space="preserve">Pantalone operativo estivo - senza protezioni</t>
  </si>
  <si>
    <t xml:space="preserve">L597 19725 0948</t>
  </si>
  <si>
    <r>
      <rPr>
        <sz val="12"/>
        <rFont val="Calibri"/>
        <family val="2"/>
        <charset val="1"/>
      </rPr>
      <t xml:space="preserve">coppia di protezioni </t>
    </r>
    <r>
      <rPr>
        <u val="single"/>
        <sz val="12"/>
        <rFont val="Calibri"/>
        <family val="2"/>
        <charset val="1"/>
      </rPr>
      <t xml:space="preserve">gomito</t>
    </r>
    <r>
      <rPr>
        <sz val="12"/>
        <rFont val="Calibri"/>
        <family val="2"/>
        <charset val="1"/>
      </rPr>
      <t xml:space="preserve">/avambraccio </t>
    </r>
  </si>
  <si>
    <t xml:space="preserve">U741 19050 6000</t>
  </si>
  <si>
    <r>
      <rPr>
        <sz val="12"/>
        <rFont val="Calibri"/>
        <family val="2"/>
        <charset val="1"/>
      </rPr>
      <t xml:space="preserve">coppia di protezioni </t>
    </r>
    <r>
      <rPr>
        <u val="single"/>
        <sz val="12"/>
        <rFont val="Calibri"/>
        <family val="2"/>
        <charset val="1"/>
      </rPr>
      <t xml:space="preserve">ginocchio</t>
    </r>
    <r>
      <rPr>
        <sz val="12"/>
        <rFont val="Calibri"/>
        <family val="2"/>
        <charset val="1"/>
      </rPr>
      <t xml:space="preserve">/tibia</t>
    </r>
  </si>
  <si>
    <t xml:space="preserve">U742 19050 6000</t>
  </si>
  <si>
    <t xml:space="preserve">Pantalone semi-operativo unisex - tessuto uniclima</t>
  </si>
  <si>
    <t xml:space="preserve">M133 18203 0956</t>
  </si>
  <si>
    <t xml:space="preserve">Pantalone semi-operativo estivo unisex</t>
  </si>
  <si>
    <t xml:space="preserve">M133 18205 0956</t>
  </si>
  <si>
    <t xml:space="preserve">3.1</t>
  </si>
  <si>
    <t xml:space="preserve">Berretto estivo in cotone con scritta ricamata "Polizia Locale"</t>
  </si>
  <si>
    <t xml:space="preserve">R875 19700 0948</t>
  </si>
  <si>
    <t xml:space="preserve">3.2</t>
  </si>
  <si>
    <t xml:space="preserve">Berretto invernale in pile con scritta ricamata "Polizia Locale"</t>
  </si>
  <si>
    <t xml:space="preserve">R875 19065 0948</t>
  </si>
  <si>
    <t xml:space="preserve">3.1 - 3.2</t>
  </si>
  <si>
    <t xml:space="preserve">Basco</t>
  </si>
  <si>
    <t xml:space="preserve">R421 19185 1596</t>
  </si>
  <si>
    <t xml:space="preserve">Guanti antitaglio</t>
  </si>
  <si>
    <t xml:space="preserve">UG049 19200 1596</t>
  </si>
  <si>
    <t xml:space="preserve">3.10</t>
  </si>
  <si>
    <t xml:space="preserve">Calze estive tipo spugna 100% cotone</t>
  </si>
  <si>
    <t xml:space="preserve">U215 17920 0948</t>
  </si>
  <si>
    <t xml:space="preserve">3.11</t>
  </si>
  <si>
    <t xml:space="preserve">Calze invernali tipo spugna 100% cotone          </t>
  </si>
  <si>
    <t xml:space="preserve">U216 17920 0948</t>
  </si>
  <si>
    <t xml:space="preserve">Calzamaglia in polipropilene</t>
  </si>
  <si>
    <t xml:space="preserve">U268 19064 0948</t>
  </si>
  <si>
    <t xml:space="preserve">Maglia m/m versione più pesante in polipropilene</t>
  </si>
  <si>
    <t xml:space="preserve">P563 19064 0948</t>
  </si>
  <si>
    <t xml:space="preserve">Maglia m/l in polipropilene</t>
  </si>
  <si>
    <t xml:space="preserve">P565 19064 0948</t>
  </si>
  <si>
    <t xml:space="preserve">3.13</t>
  </si>
  <si>
    <t xml:space="preserve">Calzatura tattica mod. invernale 2755/GA (gore-tex) - modello aggiornato del 2355/GA</t>
  </si>
  <si>
    <t xml:space="preserve">T785 18305 1596</t>
  </si>
  <si>
    <t xml:space="preserve">Anfibio estivo in cordura e pelle con lacci 6720/GA</t>
  </si>
  <si>
    <t xml:space="preserve">T872 19200 1596</t>
  </si>
  <si>
    <t xml:space="preserve">Anfibio tattico SWAT HTG BL6900 in pelle invernale</t>
  </si>
  <si>
    <t xml:space="preserve">T595 19200 1596</t>
  </si>
  <si>
    <t xml:space="preserve">Anfibio tattico modello estivo in cordura Jolly 2312/GA</t>
  </si>
  <si>
    <t xml:space="preserve">T693 18090 1596</t>
  </si>
  <si>
    <t xml:space="preserve">Crispi swat urban gtx estiva in cordura</t>
  </si>
  <si>
    <t xml:space="preserve">T804 19200 1596</t>
  </si>
  <si>
    <t xml:space="preserve">Scarpa crispi york</t>
  </si>
  <si>
    <t xml:space="preserve">T544 18090 1596</t>
  </si>
  <si>
    <t xml:space="preserve">Scarpa bassa nera (art. SPY MID UNI GTX di Crispi Sport)</t>
  </si>
  <si>
    <t xml:space="preserve">T549 19202 1596</t>
  </si>
  <si>
    <t xml:space="preserve">Scarpa bassa black Eagle in cordura</t>
  </si>
  <si>
    <t xml:space="preserve">T430 19210 1596</t>
  </si>
  <si>
    <t xml:space="preserve">Scarpa bassa black eagle athletic 2.1 gtx unisex</t>
  </si>
  <si>
    <t xml:space="preserve">T879 19210 1596</t>
  </si>
  <si>
    <t xml:space="preserve">Anfibio in pelle nero (art. SWAT EVO GTX di Crispi Sport)</t>
  </si>
  <si>
    <t xml:space="preserve">T615 19200 1596</t>
  </si>
  <si>
    <t xml:space="preserve">3.4</t>
  </si>
  <si>
    <t xml:space="preserve">Polo M/M con profilo verde e scritta P.L. ricamata davanti e dietro - con velcro per i gradi (senza scudetto P.L.)</t>
  </si>
  <si>
    <t xml:space="preserve">PP258 19703 0948</t>
  </si>
  <si>
    <t xml:space="preserve">Polo M/M in microfibra con profilo verde e scritta P.L. ricamata davanti e dietro - con velcro per i gradi (senza scudetto P.L.)</t>
  </si>
  <si>
    <t xml:space="preserve">PP258 19064 0948</t>
  </si>
  <si>
    <t xml:space="preserve">POLO M/M BLU con scritta ausiliario del traffico</t>
  </si>
  <si>
    <t xml:space="preserve">PP501 17133 0956</t>
  </si>
  <si>
    <t xml:space="preserve">Polo M/L con profilo verde e scritta P.L. ricamata davanti e dietro - con velcro per i gradi (senza scudetto P.L.)</t>
  </si>
  <si>
    <t xml:space="preserve">PP620 19703 0948</t>
  </si>
  <si>
    <t xml:space="preserve">Maglione in pile tipo cardigan con mezza zip</t>
  </si>
  <si>
    <t xml:space="preserve">P311 19065 0948</t>
  </si>
  <si>
    <t xml:space="preserve">Micropile a dolcevita con scritta Polizia Locale ricamata sul collo</t>
  </si>
  <si>
    <t xml:space="preserve">PF011 19065 0948</t>
  </si>
  <si>
    <t xml:space="preserve">Maglione in pile tipo cardigan con cerniera intera</t>
  </si>
  <si>
    <t xml:space="preserve">PF153 19065 0948</t>
  </si>
  <si>
    <t xml:space="preserve">Guanti ciclista</t>
  </si>
  <si>
    <t xml:space="preserve">UG111 19061 1596</t>
  </si>
  <si>
    <t xml:space="preserve">4 - DIVISA DI RAPPRESENTANZA</t>
  </si>
  <si>
    <t xml:space="preserve">4.2 - 4.3 - 4.6</t>
  </si>
  <si>
    <t xml:space="preserve">Camicia uomo bianca collo normale 100% cotone con polsini per gemelli </t>
  </si>
  <si>
    <t xml:space="preserve">N235 17019 1000 </t>
  </si>
  <si>
    <t xml:space="preserve">4.4 - 4.5 - 4.7</t>
  </si>
  <si>
    <t xml:space="preserve">Camicia donna bianca collo normale 100% cotone con polsini per gemelli </t>
  </si>
  <si>
    <t xml:space="preserve">N604 17019 1000  </t>
  </si>
  <si>
    <t xml:space="preserve">4.8</t>
  </si>
  <si>
    <t xml:space="preserve">Cravatta in seta</t>
  </si>
  <si>
    <t xml:space="preserve">Q161 18035 2995</t>
  </si>
  <si>
    <t xml:space="preserve">Fascia azzurra per ufficiali</t>
  </si>
  <si>
    <t xml:space="preserve">U736 19074 0828</t>
  </si>
  <si>
    <t xml:space="preserve">4.17</t>
  </si>
  <si>
    <t xml:space="preserve">Cordellina per Agenti (oro e colore araldico dell'Ente)</t>
  </si>
  <si>
    <t xml:space="preserve">U706 19170 COL ENTE</t>
  </si>
  <si>
    <t xml:space="preserve">Cordellina per Sottufficiali (oro e colore verde Reg.)</t>
  </si>
  <si>
    <t xml:space="preserve">U706 19170 2494</t>
  </si>
  <si>
    <t xml:space="preserve">Cordellina per Ufficiali (oro)</t>
  </si>
  <si>
    <t xml:space="preserve">U706 19170 2002</t>
  </si>
  <si>
    <t xml:space="preserve">Cordellina per Comandanti (oro e rosso)</t>
  </si>
  <si>
    <t xml:space="preserve">U706 19170 2498</t>
  </si>
  <si>
    <t xml:space="preserve">Guanti pelle blu foderati lana</t>
  </si>
  <si>
    <t xml:space="preserve">U121 19200 0948 </t>
  </si>
  <si>
    <t xml:space="preserve">Guanti invernali in pelle nera con fodera thinsulate</t>
  </si>
  <si>
    <t xml:space="preserve">UG121 19200 1596</t>
  </si>
  <si>
    <t xml:space="preserve">Bastone estendibile PRG 580 (defence System) bianco</t>
  </si>
  <si>
    <t xml:space="preserve">U790 19408 0104</t>
  </si>
  <si>
    <t xml:space="preserve">Bastone estendibile PRG 580 (defence System) nero</t>
  </si>
  <si>
    <t xml:space="preserve">U790 19408 1596</t>
  </si>
  <si>
    <t xml:space="preserve">Fondina porta mazzetta estendibile (PRG 580) della Defence System colore bianco</t>
  </si>
  <si>
    <t xml:space="preserve">UF076 19405 0104</t>
  </si>
  <si>
    <t xml:space="preserve">Fondina porta mazzetta estendibile (PRG 580) della Defence System colore nero</t>
  </si>
  <si>
    <t xml:space="preserve">UF076 19405 1596</t>
  </si>
  <si>
    <t xml:space="preserve">5 - DIVISA DA GALA PER UFFICIALI</t>
  </si>
  <si>
    <t xml:space="preserve">gemelli</t>
  </si>
  <si>
    <t xml:space="preserve">56316 2018</t>
  </si>
  <si>
    <t xml:space="preserve">5.5</t>
  </si>
  <si>
    <t xml:space="preserve">Papillon o galla seta blu</t>
  </si>
  <si>
    <t xml:space="preserve">Q500 18040 0948</t>
  </si>
  <si>
    <t xml:space="preserve">5.15</t>
  </si>
  <si>
    <t xml:space="preserve">Fascia seta blu</t>
  </si>
  <si>
    <t xml:space="preserve">U735 18040 0948</t>
  </si>
  <si>
    <t xml:space="preserve">5.13</t>
  </si>
  <si>
    <t xml:space="preserve">5.14</t>
  </si>
  <si>
    <t xml:space="preserve">6 - COMPLETO PER MOTOCICLISTI</t>
  </si>
  <si>
    <t xml:space="preserve">6.7</t>
  </si>
  <si>
    <t xml:space="preserve">Giubbino moto estivo con protezioni modello DAINESE</t>
  </si>
  <si>
    <t xml:space="preserve">L877 19170 0948</t>
  </si>
  <si>
    <t xml:space="preserve">6.6</t>
  </si>
  <si>
    <t xml:space="preserve">Giacca moto invernale con protezioni modello DAINESE</t>
  </si>
  <si>
    <t xml:space="preserve">L888 19432 0948</t>
  </si>
  <si>
    <t xml:space="preserve">6.10</t>
  </si>
  <si>
    <t xml:space="preserve">Pantalone moto estivo con protezioni modello DAINESE</t>
  </si>
  <si>
    <t xml:space="preserve">L580 19170 0948</t>
  </si>
  <si>
    <t xml:space="preserve">6.9</t>
  </si>
  <si>
    <t xml:space="preserve">Pantalone moto invernale con protezioni modello DAINESE</t>
  </si>
  <si>
    <t xml:space="preserve">L581 19432 0948</t>
  </si>
  <si>
    <t xml:space="preserve">6.14</t>
  </si>
  <si>
    <t xml:space="preserve">Pantalone uomo brices invernali - ELASTICIZZATI</t>
  </si>
  <si>
    <t xml:space="preserve">A446 17533 0948</t>
  </si>
  <si>
    <t xml:space="preserve">6.15</t>
  </si>
  <si>
    <t xml:space="preserve">Pantalone donna brices invernali - ELASTICIZZATI</t>
  </si>
  <si>
    <t xml:space="preserve">A447 17533 0948</t>
  </si>
  <si>
    <t xml:space="preserve">6.12</t>
  </si>
  <si>
    <t xml:space="preserve">Pantalone uomo brices estivi - ELASTICIZZATI</t>
  </si>
  <si>
    <t xml:space="preserve">A446 17534 0948</t>
  </si>
  <si>
    <t xml:space="preserve">6.13</t>
  </si>
  <si>
    <t xml:space="preserve">Pantalone donna brices estivi - ELASTICIZZATI</t>
  </si>
  <si>
    <t xml:space="preserve">A447 17534 0948</t>
  </si>
  <si>
    <t xml:space="preserve">Pantalone unisex moto - tessuto ELASTICIZZATO Cli-mat</t>
  </si>
  <si>
    <t xml:space="preserve">A471 18203 0956</t>
  </si>
  <si>
    <t xml:space="preserve">6.23</t>
  </si>
  <si>
    <t xml:space="preserve">Guanti moto invernali con protezioni</t>
  </si>
  <si>
    <t xml:space="preserve">UG036 19200 1596</t>
  </si>
  <si>
    <t xml:space="preserve">6.22</t>
  </si>
  <si>
    <t xml:space="preserve">Guanti moto estivi con protezioni</t>
  </si>
  <si>
    <t xml:space="preserve">UG055 18303 1596</t>
  </si>
  <si>
    <t xml:space="preserve">6.5</t>
  </si>
  <si>
    <t xml:space="preserve">Casco moto integrale modulare</t>
  </si>
  <si>
    <t xml:space="preserve">R511 19408 0104</t>
  </si>
  <si>
    <t xml:space="preserve">6.4</t>
  </si>
  <si>
    <t xml:space="preserve">Casco moto JET</t>
  </si>
  <si>
    <t xml:space="preserve">R508 19408 0104</t>
  </si>
  <si>
    <t xml:space="preserve">Sottocasco per moto modello Tucano Urbano</t>
  </si>
  <si>
    <t xml:space="preserve">U744 18035 1596</t>
  </si>
  <si>
    <t xml:space="preserve">Kit interfono</t>
  </si>
  <si>
    <t xml:space="preserve">V452 19075 1596</t>
  </si>
  <si>
    <t xml:space="preserve">6.20</t>
  </si>
  <si>
    <t xml:space="preserve">Stivali invernali 7027/G (gore-tex)</t>
  </si>
  <si>
    <t xml:space="preserve">T722 18305 1596</t>
  </si>
  <si>
    <t xml:space="preserve">6.21</t>
  </si>
  <si>
    <t xml:space="preserve">Stivali estivi 7028/GA (cordura/gore-tex)</t>
  </si>
  <si>
    <t xml:space="preserve">T742 18090 1596</t>
  </si>
  <si>
    <t xml:space="preserve">6.16</t>
  </si>
  <si>
    <t xml:space="preserve">Cintura salvareni</t>
  </si>
  <si>
    <t xml:space="preserve">U726 19165 0948</t>
  </si>
  <si>
    <t xml:space="preserve">6.17</t>
  </si>
  <si>
    <t xml:space="preserve">Protezione dorsale "paraschiena esterno"</t>
  </si>
  <si>
    <t xml:space="preserve">U740 19170 0948</t>
  </si>
  <si>
    <t xml:space="preserve">11 - BUFFETTERIE</t>
  </si>
  <si>
    <t xml:space="preserve">Cinturone in cordura completo di sottocintura, bloccacintura, fibbia R.L. ed anelli colore bianco</t>
  </si>
  <si>
    <t xml:space="preserve">U378 19420 0104</t>
  </si>
  <si>
    <t xml:space="preserve">Cinturone in cordura completo di sottocintura, bloccacintura, fibbia R.L. ed anelli colore nero</t>
  </si>
  <si>
    <t xml:space="preserve">U378 19420 1596</t>
  </si>
  <si>
    <t xml:space="preserve">11.1</t>
  </si>
  <si>
    <t xml:space="preserve">Cintura rifrangente colore bianco h. 5 cm. Con coprifibbia e fregio colore bianco</t>
  </si>
  <si>
    <t xml:space="preserve">U318 19402 0104</t>
  </si>
  <si>
    <t xml:space="preserve">Cintura rifrangente colore bianco h. 5 cm. Con coprifibbia e fregio colore nero</t>
  </si>
  <si>
    <t xml:space="preserve">U318 19402 1596</t>
  </si>
  <si>
    <t xml:space="preserve">11.2 - 11.3</t>
  </si>
  <si>
    <t xml:space="preserve">Fondina lunga completa di sicurezza bianca</t>
  </si>
  <si>
    <t xml:space="preserve">U503 19405 0104</t>
  </si>
  <si>
    <t xml:space="preserve">Fondina lunga completa di sicurezza nera</t>
  </si>
  <si>
    <t xml:space="preserve">U503 19405 1596</t>
  </si>
  <si>
    <t xml:space="preserve">Fondina corta completa di sicurezza bianca</t>
  </si>
  <si>
    <t xml:space="preserve">U505 19405 0104</t>
  </si>
  <si>
    <t xml:space="preserve">Fondina corta completa di sicurezza nera</t>
  </si>
  <si>
    <t xml:space="preserve">U505 19405 1596</t>
  </si>
  <si>
    <t xml:space="preserve">Portacaricatore di riserva bianco</t>
  </si>
  <si>
    <t xml:space="preserve">U530 19405 0104</t>
  </si>
  <si>
    <t xml:space="preserve">Portacaricatore di riserva nero</t>
  </si>
  <si>
    <t xml:space="preserve">U530 19405 1596</t>
  </si>
  <si>
    <t xml:space="preserve">Portacaricatore cordura bianco</t>
  </si>
  <si>
    <t xml:space="preserve">U530 18090 0104</t>
  </si>
  <si>
    <t xml:space="preserve">Portacaricatore cordura nero</t>
  </si>
  <si>
    <t xml:space="preserve">U530 18090 1596</t>
  </si>
  <si>
    <t xml:space="preserve">Portamanette bianco</t>
  </si>
  <si>
    <t xml:space="preserve">U540 19405 0104</t>
  </si>
  <si>
    <t xml:space="preserve">Portamanette nero</t>
  </si>
  <si>
    <t xml:space="preserve">U540 19405 1596</t>
  </si>
  <si>
    <t xml:space="preserve">Portamanette aperti in cordura bianco</t>
  </si>
  <si>
    <t xml:space="preserve">U066 18090 0104</t>
  </si>
  <si>
    <t xml:space="preserve">Portamanette aperti in cordura nero</t>
  </si>
  <si>
    <t xml:space="preserve">U066 18090 1596</t>
  </si>
  <si>
    <t xml:space="preserve">Portamanette aperti in pelle bianco</t>
  </si>
  <si>
    <t xml:space="preserve">U066 19200 0104</t>
  </si>
  <si>
    <t xml:space="preserve">Portamanette aperti in pelle nero</t>
  </si>
  <si>
    <t xml:space="preserve">U066 19200 1596</t>
  </si>
  <si>
    <t xml:space="preserve">Portaspray difensivo bianco</t>
  </si>
  <si>
    <t xml:space="preserve">U552 19405 0104</t>
  </si>
  <si>
    <t xml:space="preserve">Portaspray difensivo nero</t>
  </si>
  <si>
    <t xml:space="preserve">U552 19405 1596</t>
  </si>
  <si>
    <t xml:space="preserve">Portatorcia tattica bianca</t>
  </si>
  <si>
    <t xml:space="preserve">U550 19405 0104</t>
  </si>
  <si>
    <t xml:space="preserve">Portatorcia tattica nera</t>
  </si>
  <si>
    <t xml:space="preserve">U550 19405 1596</t>
  </si>
  <si>
    <t xml:space="preserve">Portatorcia in cordura bianca</t>
  </si>
  <si>
    <t xml:space="preserve">U550 18090 0104</t>
  </si>
  <si>
    <t xml:space="preserve">Portatorcia in cordura nera</t>
  </si>
  <si>
    <t xml:space="preserve">U550 18090 1596</t>
  </si>
  <si>
    <t xml:space="preserve">Portatessera con placca</t>
  </si>
  <si>
    <t xml:space="preserve">U439 19200 1596</t>
  </si>
  <si>
    <t xml:space="preserve">Placca con catenella per servizi in borghese senza portafoglio</t>
  </si>
  <si>
    <t xml:space="preserve">UF030 19200 1596</t>
  </si>
  <si>
    <t xml:space="preserve">Porta guanti in cordura bianco</t>
  </si>
  <si>
    <t xml:space="preserve">U532 18090 0104</t>
  </si>
  <si>
    <t xml:space="preserve">Porta guanti in cordura nero</t>
  </si>
  <si>
    <t xml:space="preserve">U532 18090 1596</t>
  </si>
  <si>
    <t xml:space="preserve">Portacellulare in pelle bianco</t>
  </si>
  <si>
    <t xml:space="preserve">U486 19200 0104</t>
  </si>
  <si>
    <t xml:space="preserve">Portacellulare in pelle blu</t>
  </si>
  <si>
    <t xml:space="preserve">U486 19200 0948</t>
  </si>
  <si>
    <t xml:space="preserve">Portacellulare in pelle nero</t>
  </si>
  <si>
    <t xml:space="preserve">U486 19200 1596</t>
  </si>
  <si>
    <t xml:space="preserve">Portaradio in pelle bianco</t>
  </si>
  <si>
    <t xml:space="preserve">U404 19200 0104</t>
  </si>
  <si>
    <t xml:space="preserve">Portaradio in pelle nero</t>
  </si>
  <si>
    <t xml:space="preserve">U404 19200 1596</t>
  </si>
  <si>
    <t xml:space="preserve">Portaradio in cordura bianco</t>
  </si>
  <si>
    <t xml:space="preserve">U404 18090 0104</t>
  </si>
  <si>
    <t xml:space="preserve">Portaradio in cordura nero</t>
  </si>
  <si>
    <t xml:space="preserve">U404 18090 1596</t>
  </si>
  <si>
    <t xml:space="preserve">Distanziali per cinturone bianco (1 pacchetto = 4pz)</t>
  </si>
  <si>
    <t xml:space="preserve">U714 19200 0104</t>
  </si>
  <si>
    <t xml:space="preserve">Distanziali per cinturone nero (1 pacchetto = 4 pz)</t>
  </si>
  <si>
    <t xml:space="preserve">U714 19200 1596</t>
  </si>
  <si>
    <t xml:space="preserve">11.6</t>
  </si>
  <si>
    <t xml:space="preserve">Copri berretto/copricapo - bianca</t>
  </si>
  <si>
    <t xml:space="preserve">U760 18076 0104</t>
  </si>
  <si>
    <t xml:space="preserve">Copri berretto/copricapo - bianca Alta Visibilità</t>
  </si>
  <si>
    <t xml:space="preserve">U760 19402 0104</t>
  </si>
  <si>
    <t xml:space="preserve">Copri berretto/copricapo - gialla Alta Visibilità</t>
  </si>
  <si>
    <t xml:space="preserve">U761 19402 0004</t>
  </si>
  <si>
    <t xml:space="preserve">Copri berretto/copricapo donna - bianca Alta Visibilità</t>
  </si>
  <si>
    <t xml:space="preserve">R604 19402 0104</t>
  </si>
  <si>
    <t xml:space="preserve">Copri berretto/copricapo donna - gialla Alta Visibilità</t>
  </si>
  <si>
    <t xml:space="preserve">R604 19402 0004</t>
  </si>
  <si>
    <t xml:space="preserve">Copri berretto/copricapo donna - microfibra</t>
  </si>
  <si>
    <t xml:space="preserve">R604 18076 0104</t>
  </si>
  <si>
    <t xml:space="preserve">11.7</t>
  </si>
  <si>
    <t xml:space="preserve">Gilet arete giallo Alta Visibilità con bande a scacchi</t>
  </si>
  <si>
    <t xml:space="preserve">L612 19170 0004</t>
  </si>
  <si>
    <t xml:space="preserve">11.8</t>
  </si>
  <si>
    <t xml:space="preserve">Pettorina blu navy</t>
  </si>
  <si>
    <t xml:space="preserve">U882 18712 0948</t>
  </si>
  <si>
    <t xml:space="preserve">11.9</t>
  </si>
  <si>
    <t xml:space="preserve">Casco di protezione tipo da Cantiere completo di fregi e scritte</t>
  </si>
  <si>
    <t xml:space="preserve">R552 19075 0104</t>
  </si>
  <si>
    <t xml:space="preserve">11.10</t>
  </si>
  <si>
    <r>
      <rPr>
        <sz val="12"/>
        <rFont val="Calibri"/>
        <family val="2"/>
        <charset val="1"/>
      </rPr>
      <t xml:space="preserve">Manicotti rifrangenti </t>
    </r>
    <r>
      <rPr>
        <u val="single"/>
        <sz val="12"/>
        <rFont val="Calibri"/>
        <family val="2"/>
        <charset val="1"/>
      </rPr>
      <t xml:space="preserve">bianchi</t>
    </r>
  </si>
  <si>
    <t xml:space="preserve">U010 19402 0104</t>
  </si>
  <si>
    <r>
      <rPr>
        <sz val="12"/>
        <rFont val="Calibri"/>
        <family val="2"/>
        <charset val="1"/>
      </rPr>
      <t xml:space="preserve">Manicotti rifrangenti </t>
    </r>
    <r>
      <rPr>
        <u val="single"/>
        <sz val="12"/>
        <rFont val="Calibri"/>
        <family val="2"/>
        <charset val="1"/>
      </rPr>
      <t xml:space="preserve">gialli</t>
    </r>
  </si>
  <si>
    <t xml:space="preserve">U010 19402 0004</t>
  </si>
  <si>
    <t xml:space="preserve">11.11</t>
  </si>
  <si>
    <t xml:space="preserve">Borsello con tracolla rifrangente e spallaccio imbottito (dimensioni 22x30x10)</t>
  </si>
  <si>
    <t xml:space="preserve">U610 19200 0104</t>
  </si>
  <si>
    <t xml:space="preserve">11.5</t>
  </si>
  <si>
    <t xml:space="preserve">Cinturino in canapa bianca con fibbia metallica</t>
  </si>
  <si>
    <t xml:space="preserve">U331 19080 0104</t>
  </si>
  <si>
    <t xml:space="preserve">Cinturino in canapa blu con fibbia metallica</t>
  </si>
  <si>
    <t xml:space="preserve">U331 19080 0948</t>
  </si>
  <si>
    <t xml:space="preserve">Fischietto con catenella</t>
  </si>
  <si>
    <t xml:space="preserve">U901 19401 2132</t>
  </si>
  <si>
    <t xml:space="preserve">Manette in acciaio inox</t>
  </si>
  <si>
    <t xml:space="preserve">U013 19400 2130</t>
  </si>
  <si>
    <t xml:space="preserve">Torcia 1.000 LUMENS</t>
  </si>
  <si>
    <t xml:space="preserve">U644 19401 1596</t>
  </si>
  <si>
    <t xml:space="preserve">Spray irritante RSG2 completo di custodia</t>
  </si>
  <si>
    <t xml:space="preserve">U560 19075 0104</t>
  </si>
  <si>
    <t xml:space="preserve">Ricarica spray irritante RSG2</t>
  </si>
  <si>
    <t xml:space="preserve">U586 19404 1240 </t>
  </si>
  <si>
    <t xml:space="preserve">Paletta segnalazione</t>
  </si>
  <si>
    <t xml:space="preserve">U071 19075 0104</t>
  </si>
  <si>
    <t xml:space="preserve">Paletta segnalazione personalizzata</t>
  </si>
  <si>
    <t xml:space="preserve">U071 19075 01041</t>
  </si>
  <si>
    <t xml:space="preserve">Correggiolo per pistola bianco</t>
  </si>
  <si>
    <t xml:space="preserve">U712 19300 0104</t>
  </si>
  <si>
    <t xml:space="preserve">Correggiolo per pistola nero</t>
  </si>
  <si>
    <t xml:space="preserve">U712 19300 1596</t>
  </si>
  <si>
    <t xml:space="preserve">Giubbotto antiproettile con scritta Polizia Locale</t>
  </si>
  <si>
    <t xml:space="preserve">L855 19170 0948</t>
  </si>
  <si>
    <t xml:space="preserve">Giubbotto antiproiettile blu da sottocamicia</t>
  </si>
  <si>
    <t xml:space="preserve">L919 19050 0948</t>
  </si>
  <si>
    <t xml:space="preserve">Bastone estensibile bianco (GHOST) Codice:FO000166 TFC </t>
  </si>
  <si>
    <t xml:space="preserve">U808 19405 0104</t>
  </si>
  <si>
    <t xml:space="preserve">Portabastone bianco ( Codice:FO000126 TFC )</t>
  </si>
  <si>
    <t xml:space="preserve">U809 19405 0104</t>
  </si>
  <si>
    <t xml:space="preserve">Sciabola per agenti con custodia</t>
  </si>
  <si>
    <t xml:space="preserve">U781 19401 2132</t>
  </si>
  <si>
    <t xml:space="preserve">Sciabola per ufficiali con custodia</t>
  </si>
  <si>
    <t xml:space="preserve">U782 19401 2132</t>
  </si>
  <si>
    <t xml:space="preserve">Dragona e pendagli per agenti</t>
  </si>
  <si>
    <t xml:space="preserve">U701 19170 8000</t>
  </si>
  <si>
    <t xml:space="preserve">Dragona e pendagli per ufficiali</t>
  </si>
  <si>
    <t xml:space="preserve">ALLEGATO I</t>
  </si>
  <si>
    <t xml:space="preserve">DISTINTIVI DI GRADO, MOSTRINE, ALAMARI</t>
  </si>
  <si>
    <t xml:space="preserve">1.1 - FIG. 19</t>
  </si>
  <si>
    <t xml:space="preserve">SOGGOLO AGENTE (soggolo verde senza gradi)</t>
  </si>
  <si>
    <t xml:space="preserve">50196 4000</t>
  </si>
  <si>
    <t xml:space="preserve">1.2 - FIG. 20</t>
  </si>
  <si>
    <t xml:space="preserve">SOGGOLO AGENTE SCELTO (soggolo verde senza gradi)</t>
  </si>
  <si>
    <t xml:space="preserve">1.3 - FIG. 21</t>
  </si>
  <si>
    <t xml:space="preserve">SOGGOLO ASSISTENTE (soggolo verde senza gradi)</t>
  </si>
  <si>
    <t xml:space="preserve">1.4 - FIG. 22</t>
  </si>
  <si>
    <t xml:space="preserve">SOGGOLO ASSISTENTE SCELTO (soggolo verde senza gradi)</t>
  </si>
  <si>
    <t xml:space="preserve">1.5 - FIG. 23</t>
  </si>
  <si>
    <t xml:space="preserve">SOGGOLO ASSISTENTE ESPERTO (soggolo verde senza gradi)</t>
  </si>
  <si>
    <t xml:space="preserve">1.6 - FIG. 24</t>
  </si>
  <si>
    <t xml:space="preserve">SOGGOLO SOVRINTENDENTE (soggolo piattina verde con striscia oro, 1 galloncino oro c/profilo nero)</t>
  </si>
  <si>
    <t xml:space="preserve">50196 8582</t>
  </si>
  <si>
    <t xml:space="preserve">1.7 - FIG. 25</t>
  </si>
  <si>
    <t xml:space="preserve">SOGGOLO SOVRINTENDENTE SCELTO (soggolo piattina verde con striscia oro, 2 galloncini verde e oro c/profilo nero)</t>
  </si>
  <si>
    <t xml:space="preserve">50196 9218</t>
  </si>
  <si>
    <t xml:space="preserve">1.8 - FIG. 26</t>
  </si>
  <si>
    <t xml:space="preserve">SOGGOLO SOVRINTENDENTE ESPERTO (soggolo piattina verde con striscia oro, 3 galloncini verde e oro c/profilo nero)</t>
  </si>
  <si>
    <t xml:space="preserve">50196 9219</t>
  </si>
  <si>
    <t xml:space="preserve">2.1 - FIG. 27</t>
  </si>
  <si>
    <t xml:space="preserve">SOGGOLO SPECIALISTA DI VIGILANZA (soggolo piattina oro con striscia verde, 1 galloncino oro c/profilo nero)</t>
  </si>
  <si>
    <t xml:space="preserve">50196 8583</t>
  </si>
  <si>
    <t xml:space="preserve">3.1.1 - FIG. 28</t>
  </si>
  <si>
    <t xml:space="preserve">SOGGOLO VICE COMMISSARIO (soggolo piattina oro, 2 galloncini oro c/profilo nero)</t>
  </si>
  <si>
    <t xml:space="preserve">50196 2402</t>
  </si>
  <si>
    <t xml:space="preserve">3.1.2 - FIG. 29</t>
  </si>
  <si>
    <t xml:space="preserve">SOGGOLO COMMISSARIO (soggolo piattina oro, 3 galloncini oro c/profilo nero)</t>
  </si>
  <si>
    <t xml:space="preserve">50196 2403</t>
  </si>
  <si>
    <t xml:space="preserve">3.1.3 - FIG. 30</t>
  </si>
  <si>
    <t xml:space="preserve">SOGGOLO CORDONE COMMISSARIO CAPO (soggolo cordone oro, 1 galloncino oro c/profilo nero)</t>
  </si>
  <si>
    <t xml:space="preserve">50192 2404</t>
  </si>
  <si>
    <t xml:space="preserve">3.1.4 - FIG. 31</t>
  </si>
  <si>
    <t xml:space="preserve">SOGGOLO CORDONE COMMISSARIO CAPO COORDINATORE (soggolo cordone oro, 2 galloncini oro c/profilo nero)</t>
  </si>
  <si>
    <t xml:space="preserve">50192 2402</t>
  </si>
  <si>
    <t xml:space="preserve">3.2.1 - FIG. 32</t>
  </si>
  <si>
    <t xml:space="preserve">SOGGOLO CORDONE DIRIGENTE (soggolo cordone oro, 3 galloncini oro c/profilo nero)</t>
  </si>
  <si>
    <t xml:space="preserve">50192 2403</t>
  </si>
  <si>
    <t xml:space="preserve">4.1 - FIG. 33</t>
  </si>
  <si>
    <t xml:space="preserve">SOGGOLO CORDONE COMAND. COMMISSARIO CAPO (soggolo cordone oro, 1 galloncino oro c/profilo rosso)</t>
  </si>
  <si>
    <t xml:space="preserve">50192 2925</t>
  </si>
  <si>
    <t xml:space="preserve">4.2 - FIG. 34</t>
  </si>
  <si>
    <t xml:space="preserve">SOGGOLO CORDONE COMAND. COMMISSARIO CAPO COORDINATORE  (soggolo cordone oro, 2 galloncini oro c/profilo rosso)</t>
  </si>
  <si>
    <t xml:space="preserve">50192 2927</t>
  </si>
  <si>
    <t xml:space="preserve">4.3 - FIG. 35</t>
  </si>
  <si>
    <t xml:space="preserve">SOGGOLO CORDONE COMAND. DIRIGENTE (soggolo cordone oro, 3 galloncini oro c/profilo rosso)</t>
  </si>
  <si>
    <t xml:space="preserve">50192 2929</t>
  </si>
  <si>
    <t xml:space="preserve">4.4 - FIG. 36</t>
  </si>
  <si>
    <t xml:space="preserve">SOGGOLO CORDONE COMAND. DIRIGENTE GENERALE (soggolo cordone oro, 1 galloncino oro c/profilo rosso)</t>
  </si>
  <si>
    <t xml:space="preserve">7 - FIG. 45</t>
  </si>
  <si>
    <t xml:space="preserve">SOGGOLO VICE COMMISSARIO VICE COMANDANTE (soggolo piattina oro, 2 galloncini oro c/profilo azzurro)</t>
  </si>
  <si>
    <t xml:space="preserve">50196 8584</t>
  </si>
  <si>
    <t xml:space="preserve">7 - FIG. 46</t>
  </si>
  <si>
    <t xml:space="preserve">SOGGOLO COMMISSARIO VICE COMANDANTE (soggolo piattina oro, 3 galloncini oro c/profilo azzurro)</t>
  </si>
  <si>
    <t xml:space="preserve">50196 8585</t>
  </si>
  <si>
    <t xml:space="preserve">7 - FIG. 44</t>
  </si>
  <si>
    <t xml:space="preserve">SOGGOLO CORDONE COMM. CAPO VICE COMANDANTE (soggolo cordone oro, 1 galloncino oro c/profilo azzurro)</t>
  </si>
  <si>
    <t xml:space="preserve">50192 8586</t>
  </si>
  <si>
    <t xml:space="preserve">SOGGOLO CORDONE CAPO COORDINATORE VICE COMANDANTE (soggolo cordone oro, 2 galloncini oro c/profilo azzurro)</t>
  </si>
  <si>
    <t xml:space="preserve">50192 8584</t>
  </si>
  <si>
    <t xml:space="preserve">SOGGOLO CORDONE DIRIGENTE VICE COM. (soggolo cordone oro, 3 galloncini oro c/profilo azzurro)</t>
  </si>
  <si>
    <t xml:space="preserve">50192 8585</t>
  </si>
  <si>
    <t xml:space="preserve">8 - FIG. 52</t>
  </si>
  <si>
    <t xml:space="preserve">SOGGOLO VICE COMMISSARIO POS. ORG. (soggolo piattina oro, 2 galloncini oro c/profilo verde)</t>
  </si>
  <si>
    <t xml:space="preserve">50196 2937</t>
  </si>
  <si>
    <t xml:space="preserve">8 - FIG. 53</t>
  </si>
  <si>
    <t xml:space="preserve">SOGGOLO COMMISSARIO POS. ORG.  (soggolo piattina oro, 3 galloncini oro c/profilo verde)</t>
  </si>
  <si>
    <t xml:space="preserve">50196 2941</t>
  </si>
  <si>
    <t xml:space="preserve">8 - FIG. 51</t>
  </si>
  <si>
    <t xml:space="preserve">SOGGOLO CORDONE COMM. CAPO POS. ORG.  (soggolo cordone oro, 1 galloncino oro c/profilo verde)</t>
  </si>
  <si>
    <t xml:space="preserve">50192 2943</t>
  </si>
  <si>
    <t xml:space="preserve">SOGGOLO COMMISSARIO CAPO COORDINATORE POSIZ. ORGAN. (CORDONE 2 GALLONI ORO/VERDE)</t>
  </si>
  <si>
    <t xml:space="preserve">50192 2937</t>
  </si>
  <si>
    <t xml:space="preserve">E</t>
  </si>
  <si>
    <t xml:space="preserve">ALAMARI</t>
  </si>
  <si>
    <t xml:space="preserve">1.3</t>
  </si>
  <si>
    <t xml:space="preserve">Alamari per giacca da Ufficiale tipo CC</t>
  </si>
  <si>
    <t xml:space="preserve">56721 2494</t>
  </si>
  <si>
    <t xml:space="preserve">Alamari per camicia estiva</t>
  </si>
  <si>
    <t xml:space="preserve">56714 2494</t>
  </si>
  <si>
    <t xml:space="preserve">Alamari con velcro per giacca a vento</t>
  </si>
  <si>
    <t xml:space="preserve">56973 2494</t>
  </si>
  <si>
    <t xml:space="preserve">Alamari con velcro per polo e camicie</t>
  </si>
  <si>
    <t xml:space="preserve">56970 2494</t>
  </si>
  <si>
    <t xml:space="preserve">Rosa Camuna</t>
  </si>
  <si>
    <t xml:space="preserve">50165 2503</t>
  </si>
  <si>
    <t xml:space="preserve">RESPONSABILI DI SERVIZIO:</t>
  </si>
  <si>
    <t xml:space="preserve">5 - FIG. 37</t>
  </si>
  <si>
    <t xml:space="preserve">DISTINTIVO ORO RESPONSABILE DI SERVIZIO (scritta ricamata ricurva senza velcro)</t>
  </si>
  <si>
    <t xml:space="preserve">50161 2931</t>
  </si>
  <si>
    <t xml:space="preserve">DISTINTIVO ORO RESPONSABILE DI SERVIZIO (scritta ricamata ricurva con velcro)</t>
  </si>
  <si>
    <t xml:space="preserve">56813 2931</t>
  </si>
  <si>
    <t xml:space="preserve">RESPONSABILI DI SERVIZIO INTERCOMUNALI:</t>
  </si>
  <si>
    <t xml:space="preserve">6 - FIG. 38</t>
  </si>
  <si>
    <t xml:space="preserve">DISTINTIVO ORO RESP. DI SERVIZIO INTERCOMUNALE (scritta ricamata ricurva senza velcro)</t>
  </si>
  <si>
    <t xml:space="preserve">50161 2935</t>
  </si>
  <si>
    <t xml:space="preserve">DISTINTIVO ORO RESP. DI SERVIZIO INTERCOMUNALE (scritta ricamata ricurca con velcro)</t>
  </si>
  <si>
    <t xml:space="preserve">56813 2935</t>
  </si>
  <si>
    <t xml:space="preserve">DISTINTIVI DI RICONOSCIMENTO da applicare a berretti - giacche e giacche a vento</t>
  </si>
  <si>
    <r>
      <rPr>
        <sz val="12"/>
        <rFont val="Calibri"/>
        <family val="2"/>
        <charset val="1"/>
      </rPr>
      <t xml:space="preserve">Fregio da berretto metallico con 1 vite con scritta Polizia Locale con stemma dell'Ente</t>
    </r>
    <r>
      <rPr>
        <b val="true"/>
        <sz val="12"/>
        <rFont val="Calibri"/>
        <family val="2"/>
        <charset val="1"/>
      </rPr>
      <t xml:space="preserve"> (ORDINE MINIMO PZ. 10)</t>
    </r>
  </si>
  <si>
    <t xml:space="preserve">57093 2535 STEMMA</t>
  </si>
  <si>
    <t xml:space="preserve">Fregio berretto in tessuto per ufficiale</t>
  </si>
  <si>
    <t xml:space="preserve">50164 2535</t>
  </si>
  <si>
    <t xml:space="preserve">Spese di impianto per personalizzazione</t>
  </si>
  <si>
    <t xml:space="preserve">SPESE D'IMPIANTO</t>
  </si>
  <si>
    <t xml:space="preserve">Fregio per basco in tessuto</t>
  </si>
  <si>
    <t xml:space="preserve">57025 2535 </t>
  </si>
  <si>
    <t xml:space="preserve">Fregio berretto metallico con 1 vite per basco</t>
  </si>
  <si>
    <t xml:space="preserve">57093 9802</t>
  </si>
  <si>
    <r>
      <rPr>
        <sz val="12"/>
        <rFont val="Calibri"/>
        <family val="2"/>
        <charset val="1"/>
      </rPr>
      <t xml:space="preserve">Placca con sottoplacca in pelle con scritta Polizia Locale con stemma dell'Ente (personalizzato)</t>
    </r>
    <r>
      <rPr>
        <b val="true"/>
        <sz val="12"/>
        <rFont val="Calibri"/>
        <family val="2"/>
        <charset val="1"/>
      </rPr>
      <t xml:space="preserve"> (ORDINE MINIMO PZ. 5)</t>
    </r>
  </si>
  <si>
    <t xml:space="preserve">56788 2531 STEMMA</t>
  </si>
  <si>
    <r>
      <rPr>
        <sz val="12"/>
        <rFont val="Calibri"/>
        <family val="2"/>
        <charset val="1"/>
      </rPr>
      <t xml:space="preserve">Scudetto da braccio 9,5x7,5 ricamato con velcro con scritta "Polizia Locale" e stemma comunale (</t>
    </r>
    <r>
      <rPr>
        <b val="true"/>
        <sz val="12"/>
        <rFont val="Calibri"/>
        <family val="2"/>
        <charset val="1"/>
      </rPr>
      <t xml:space="preserve">ORDINE MINIMO PZ. 5</t>
    </r>
    <r>
      <rPr>
        <sz val="12"/>
        <rFont val="Calibri"/>
        <family val="2"/>
        <charset val="1"/>
      </rPr>
      <t xml:space="preserve">)</t>
    </r>
  </si>
  <si>
    <t xml:space="preserve">56743 2697</t>
  </si>
  <si>
    <r>
      <rPr>
        <sz val="12"/>
        <rFont val="Calibri"/>
        <family val="2"/>
        <charset val="1"/>
      </rPr>
      <t xml:space="preserve">Scudetto da braccio 12x10 per impermeabile ricamato con velcro con scritta Polizia Locale (</t>
    </r>
    <r>
      <rPr>
        <b val="true"/>
        <sz val="12"/>
        <rFont val="Calibri"/>
        <family val="2"/>
        <charset val="1"/>
      </rPr>
      <t xml:space="preserve">ORDINE MINIMO PZ. 5)</t>
    </r>
  </si>
  <si>
    <t xml:space="preserve">56747 2697</t>
  </si>
  <si>
    <t xml:space="preserve">Etichette POLIZIA LOCALE</t>
  </si>
  <si>
    <t xml:space="preserve">56719 2429</t>
  </si>
  <si>
    <t xml:space="preserve">DISTINTIVI DI SPECIALITA'</t>
  </si>
  <si>
    <t xml:space="preserve">Spilla CENTRALE OPERATIVA</t>
  </si>
  <si>
    <t xml:space="preserve">56841 1954</t>
  </si>
  <si>
    <t xml:space="preserve">Spilla UNITA' DI PRONTO INTERVENTO</t>
  </si>
  <si>
    <t xml:space="preserve">56841 1955</t>
  </si>
  <si>
    <t xml:space="preserve">Spilla UNITA' DI QUARTIERE</t>
  </si>
  <si>
    <t xml:space="preserve">56841 1956</t>
  </si>
  <si>
    <t xml:space="preserve">Spilla POLIZIA FLUVIALE/LACUSTRE</t>
  </si>
  <si>
    <t xml:space="preserve">56841 1957</t>
  </si>
  <si>
    <t xml:space="preserve">Spilla NUCLEO CINOFILI</t>
  </si>
  <si>
    <t xml:space="preserve">56841 1958</t>
  </si>
  <si>
    <t xml:space="preserve">Spilla NUCLEO SOMMOZZATORI</t>
  </si>
  <si>
    <t xml:space="preserve">56841 1959</t>
  </si>
  <si>
    <t xml:space="preserve">Spilla NUCLEO A CAVALLO</t>
  </si>
  <si>
    <t xml:space="preserve">56841 1960</t>
  </si>
  <si>
    <t xml:space="preserve">Spilla POLIZIA AMBIENTALE</t>
  </si>
  <si>
    <t xml:space="preserve">56841 1961</t>
  </si>
  <si>
    <t xml:space="preserve">Spilla SERVIZIO MOTOMONTATO</t>
  </si>
  <si>
    <t xml:space="preserve">56841 1962</t>
  </si>
  <si>
    <t xml:space="preserve">Spilla ISTRUTTORE DI TIRO</t>
  </si>
  <si>
    <t xml:space="preserve">56841 1963</t>
  </si>
  <si>
    <t xml:space="preserve">Spilla ISTRUTTORE DI TECNICHE OPERATIVE</t>
  </si>
  <si>
    <t xml:space="preserve">56841 1964</t>
  </si>
  <si>
    <t xml:space="preserve">Spilla ISTRUTTORE DI DIFESA PERSONALE</t>
  </si>
  <si>
    <t xml:space="preserve">56841 1965</t>
  </si>
  <si>
    <t xml:space="preserve">Spilla S.A.U.</t>
  </si>
  <si>
    <t xml:space="preserve">56841 1966</t>
  </si>
  <si>
    <t xml:space="preserve">PLACCA IN MATERIALE METALLICO</t>
  </si>
  <si>
    <t xml:space="preserve">B</t>
  </si>
  <si>
    <t xml:space="preserve">SIMBOLI DISTINTIVI PER AGENTI</t>
  </si>
  <si>
    <t xml:space="preserve">AGENTE (placca metallica blu senza gradi)</t>
  </si>
  <si>
    <t xml:space="preserve">56720 0948</t>
  </si>
  <si>
    <t xml:space="preserve">AGENTE SCELTO (1 rombo oro)</t>
  </si>
  <si>
    <t xml:space="preserve">56720 2397</t>
  </si>
  <si>
    <t xml:space="preserve">ASSISTENTE (2 rombi oro)</t>
  </si>
  <si>
    <t xml:space="preserve">56720 8564</t>
  </si>
  <si>
    <t xml:space="preserve">ASSISTENTE SCELTO (3 rombi oro)</t>
  </si>
  <si>
    <t xml:space="preserve">56720 8565</t>
  </si>
  <si>
    <t xml:space="preserve">ASSISTENTE ESPERTO (4 rombi oro)</t>
  </si>
  <si>
    <t xml:space="preserve">56720 8566</t>
  </si>
  <si>
    <t xml:space="preserve">SOVRINTENDENTE (1 barretta oro)</t>
  </si>
  <si>
    <t xml:space="preserve">56720 9209</t>
  </si>
  <si>
    <t xml:space="preserve">SOVRINTENDENTE SCELTO (2 barrette oro)</t>
  </si>
  <si>
    <t xml:space="preserve">56720 9210</t>
  </si>
  <si>
    <t xml:space="preserve">SOVRINTENDENTE ESPERTO (3 barrette oro)</t>
  </si>
  <si>
    <t xml:space="preserve">56720 9211</t>
  </si>
  <si>
    <t xml:space="preserve">A</t>
  </si>
  <si>
    <t xml:space="preserve">SIMBOLI DISTINTIVI PER SOTTUFFICIALI</t>
  </si>
  <si>
    <t xml:space="preserve">SPECIALISTA DI VIGILANZA (1 stella oro)</t>
  </si>
  <si>
    <t xml:space="preserve">SDV001</t>
  </si>
  <si>
    <t xml:space="preserve">SIMBOLI DISTINTIVI PER UFFICIALI</t>
  </si>
  <si>
    <t xml:space="preserve">VICE COMMISSARIO (2 stelle oro)</t>
  </si>
  <si>
    <t xml:space="preserve">56720 2405</t>
  </si>
  <si>
    <t xml:space="preserve">COMMISSARIO (3 stelle oro)</t>
  </si>
  <si>
    <t xml:space="preserve">C003</t>
  </si>
  <si>
    <t xml:space="preserve">COMMISSARIO CAPO (1 torre + 1 stella oro)</t>
  </si>
  <si>
    <t xml:space="preserve">CC004</t>
  </si>
  <si>
    <t xml:space="preserve">COMMISSARIO CAPO COORDINATORE (1 torre + 2 stelle oro)</t>
  </si>
  <si>
    <t xml:space="preserve">CCC006</t>
  </si>
  <si>
    <t xml:space="preserve">DIRIGENTE (1 torre + 3 stelle oro)</t>
  </si>
  <si>
    <t xml:space="preserve">D007</t>
  </si>
  <si>
    <t xml:space="preserve">COMANDANTE COMMISSARIO CAPO (1 torre + 1 stella oro su ROBBIO ROSSO) </t>
  </si>
  <si>
    <t xml:space="preserve">CCC008</t>
  </si>
  <si>
    <t xml:space="preserve">COMANDANTE COMMISSARIO CAPO COORDINATORE (1 torre + 2 stelle su ROBBIO ROSSO)</t>
  </si>
  <si>
    <t xml:space="preserve">CCCC10</t>
  </si>
  <si>
    <t xml:space="preserve">COMANDANTE DIRIGENTE (1 torre + 3 stelle su ROBBIO ROSSO)</t>
  </si>
  <si>
    <t xml:space="preserve">CD011</t>
  </si>
  <si>
    <t xml:space="preserve">COMANDANTE DIRIGENTE GENERALE (1 greca + 1 stella su ROBBIO ROSSO)</t>
  </si>
  <si>
    <t xml:space="preserve">DGC012</t>
  </si>
  <si>
    <t xml:space="preserve">7 - FIG. 39</t>
  </si>
  <si>
    <t xml:space="preserve">VICE COMANDANTE VICE COMMISSARIO (2 stelle su ROBBIO AZZURRO)</t>
  </si>
  <si>
    <t xml:space="preserve">VCVC013</t>
  </si>
  <si>
    <t xml:space="preserve">7 - FIG. 40</t>
  </si>
  <si>
    <t xml:space="preserve">VICE COMANDANTE COMMISSARIO (3 stelle su ROBBIO AZZURRO)</t>
  </si>
  <si>
    <t xml:space="preserve">VCC014</t>
  </si>
  <si>
    <t xml:space="preserve">7 - FIG. 41</t>
  </si>
  <si>
    <t xml:space="preserve">VICE COMANDANTE COMMISSARIO CAPO (1 torre + 1 stella su ROBBIO AZZURRO)</t>
  </si>
  <si>
    <t xml:space="preserve">VCCC015</t>
  </si>
  <si>
    <t xml:space="preserve">7 - FIG. 42</t>
  </si>
  <si>
    <t xml:space="preserve">VICE COMANDANTE COMMISSARIO CAPO COORDINATORE (1 torre + 2 stelle su ROBBIO AZZURRO)</t>
  </si>
  <si>
    <t xml:space="preserve">VCCCC17</t>
  </si>
  <si>
    <t xml:space="preserve">7 - FIG. 43</t>
  </si>
  <si>
    <t xml:space="preserve">VICE COMANDANTE DIRIGENTE (1 torre + 3 stelle su ROBBIO AZZURRO)</t>
  </si>
  <si>
    <t xml:space="preserve">VCD018</t>
  </si>
  <si>
    <t xml:space="preserve">8 - FIG. 47</t>
  </si>
  <si>
    <t xml:space="preserve">POS. ORG. VICE COMMISSARIO (2 stelle su ROBBIO VERDE)</t>
  </si>
  <si>
    <t xml:space="preserve">POVC019</t>
  </si>
  <si>
    <t xml:space="preserve">8 - FIG. 48</t>
  </si>
  <si>
    <t xml:space="preserve">POS. ORG. COMMISSARIO (3 stelle su ROBBIO VERDE)</t>
  </si>
  <si>
    <t xml:space="preserve">POC020</t>
  </si>
  <si>
    <t xml:space="preserve">8 - FIG. 49</t>
  </si>
  <si>
    <t xml:space="preserve">POS. ORG. COMMISSARIO CAPO (1 torre + 1 stella su ROBBIO VERDE)</t>
  </si>
  <si>
    <t xml:space="preserve">POCC021</t>
  </si>
  <si>
    <t xml:space="preserve">8 - FIG. 50</t>
  </si>
  <si>
    <t xml:space="preserve">POS. ORG. COMMISSARIO CAPO COORDINATORE (1 torre + 2 stelle su ROBBIO VERDE)</t>
  </si>
  <si>
    <t xml:space="preserve">POCCC28</t>
  </si>
  <si>
    <t xml:space="preserve">SIMBOLI DISTINTIVI AGENTI CON SPECIFICHE RESPONSABILITA'</t>
  </si>
  <si>
    <t xml:space="preserve">9 - FIG. 54</t>
  </si>
  <si>
    <t xml:space="preserve">AGENTE SCELTO (placca metallica blu con 1 rombo oro profilato verde)</t>
  </si>
  <si>
    <t xml:space="preserve">56720 8577</t>
  </si>
  <si>
    <t xml:space="preserve">9 - FIG. 55</t>
  </si>
  <si>
    <t xml:space="preserve">ASSISTENTE (2 rombi oro profilati verde)</t>
  </si>
  <si>
    <t xml:space="preserve">56720 8578</t>
  </si>
  <si>
    <t xml:space="preserve">9 - FIG. 56</t>
  </si>
  <si>
    <t xml:space="preserve">ASSISTENTE SCELTO (3 rombi oro profilati verde)</t>
  </si>
  <si>
    <t xml:space="preserve">56720 8579</t>
  </si>
  <si>
    <t xml:space="preserve">9 - FIG. 57</t>
  </si>
  <si>
    <t xml:space="preserve">ASSISTENTE ESPERTO (4 rombi oro profilati verde)</t>
  </si>
  <si>
    <t xml:space="preserve">56720 8580</t>
  </si>
  <si>
    <t xml:space="preserve">9 - FIG. 58</t>
  </si>
  <si>
    <t xml:space="preserve">SOVRINTENDENTE (1 barretta oro profilata verde)</t>
  </si>
  <si>
    <t xml:space="preserve">56720 9212</t>
  </si>
  <si>
    <t xml:space="preserve">9 - FIG. 59</t>
  </si>
  <si>
    <t xml:space="preserve">SOVRINTENDENTE SCELTO (2 barrette oro profilate verde)</t>
  </si>
  <si>
    <t xml:space="preserve">56720 9213</t>
  </si>
  <si>
    <t xml:space="preserve">9 - FIG. 60</t>
  </si>
  <si>
    <t xml:space="preserve">SOVRINTENDENTE ESPERTO (3 barrette oro profilate verde)</t>
  </si>
  <si>
    <t xml:space="preserve">56720 9214</t>
  </si>
  <si>
    <t xml:space="preserve">SIMBOLI DISTINTIVI SOTTUFFICIALI CON SPECIFICHE RESPONSABILITA'</t>
  </si>
  <si>
    <t xml:space="preserve">10 - FIG. 61</t>
  </si>
  <si>
    <t xml:space="preserve">SPECIALISTA DI VIGILANZA (1 stella oro profilata verde)</t>
  </si>
  <si>
    <t xml:space="preserve">SDV023</t>
  </si>
  <si>
    <t xml:space="preserve">SIMBOLI DISTINTIVI UFFICIALI CON SPECIFICHE RESPONSABILITA'</t>
  </si>
  <si>
    <t xml:space="preserve">10 - FIG. 62</t>
  </si>
  <si>
    <t xml:space="preserve">VICE COMMISSARIO (2 stelle oro profilate verde)</t>
  </si>
  <si>
    <t xml:space="preserve">VC024</t>
  </si>
  <si>
    <t xml:space="preserve">10 - FIG. 63</t>
  </si>
  <si>
    <t xml:space="preserve">COMMISSARIO (3 stelle oro profilate verde)</t>
  </si>
  <si>
    <t xml:space="preserve">C025</t>
  </si>
  <si>
    <t xml:space="preserve">10 - FIG. 64</t>
  </si>
  <si>
    <t xml:space="preserve">COMMISSARIO CAPO (1 torre + 1 stella profilata verde)</t>
  </si>
  <si>
    <t xml:space="preserve">CC026</t>
  </si>
  <si>
    <t xml:space="preserve">10 - FIG. 65</t>
  </si>
  <si>
    <t xml:space="preserve">COMMISSARIO CAPO COORDINATORE (1 torre + 2 stelle oro profilate verde)</t>
  </si>
  <si>
    <t xml:space="preserve">CCC027</t>
  </si>
  <si>
    <t xml:space="preserve">ACCESSORI</t>
  </si>
  <si>
    <t xml:space="preserve">FIG. 3</t>
  </si>
  <si>
    <t xml:space="preserve">STELLA ORO (cad.)</t>
  </si>
  <si>
    <t xml:space="preserve">50195 2116</t>
  </si>
  <si>
    <t xml:space="preserve">FIG. 4</t>
  </si>
  <si>
    <t xml:space="preserve">CORONA TURRITA 9 MERLI (cad.)</t>
  </si>
  <si>
    <t xml:space="preserve">50191 2116</t>
  </si>
  <si>
    <t xml:space="preserve">FIG. 5</t>
  </si>
  <si>
    <t xml:space="preserve">GRECA</t>
  </si>
  <si>
    <t xml:space="preserve">56723 2116</t>
  </si>
  <si>
    <t xml:space="preserve">FIG. 8</t>
  </si>
  <si>
    <t xml:space="preserve">STELLA ORO BORDATA DI VERDE (cad.)</t>
  </si>
  <si>
    <t xml:space="preserve">50195 8581</t>
  </si>
  <si>
    <t xml:space="preserve">FIG. 9</t>
  </si>
  <si>
    <t xml:space="preserve">ROBBIO ROSSO</t>
  </si>
  <si>
    <t xml:space="preserve">56913 3000</t>
  </si>
  <si>
    <t xml:space="preserve">ROBBIO VERDE</t>
  </si>
  <si>
    <t xml:space="preserve">56913 4000 </t>
  </si>
  <si>
    <t xml:space="preserve">ROBBIO AZZURRO</t>
  </si>
  <si>
    <t xml:space="preserve">56913 7900</t>
  </si>
  <si>
    <t xml:space="preserve">FIG. 10</t>
  </si>
  <si>
    <t xml:space="preserve">STELLA ORO COMPLETA DI ROBBIO ROSSO (cad.)</t>
  </si>
  <si>
    <t xml:space="preserve">56741 2498</t>
  </si>
  <si>
    <t xml:space="preserve">FIG. 11</t>
  </si>
  <si>
    <t xml:space="preserve">STELLA ORO COMPLETA DI ROBBIO VERDE (cad.)</t>
  </si>
  <si>
    <t xml:space="preserve">56741 2494</t>
  </si>
  <si>
    <t xml:space="preserve">FIG. 12</t>
  </si>
  <si>
    <t xml:space="preserve">STELLA ORO COMPLETA DI ROBBIO AZZURRO (cad.)</t>
  </si>
  <si>
    <t xml:space="preserve">56741 8576</t>
  </si>
  <si>
    <t xml:space="preserve">C</t>
  </si>
  <si>
    <t xml:space="preserve">TUBOLARI CON DOPPIO BORDO AZZURRO/ROSSO</t>
  </si>
  <si>
    <t xml:space="preserve">11.2.1 - FIG. 80</t>
  </si>
  <si>
    <t xml:space="preserve">AGENTE (tubolare blu senza gradi)</t>
  </si>
  <si>
    <t xml:space="preserve">56735 0948</t>
  </si>
  <si>
    <t xml:space="preserve">11.2.2 - FIG. 81</t>
  </si>
  <si>
    <t xml:space="preserve">56735 2397</t>
  </si>
  <si>
    <t xml:space="preserve">11.2.4 - FIG. 83</t>
  </si>
  <si>
    <t xml:space="preserve">56735 8564</t>
  </si>
  <si>
    <t xml:space="preserve">11.2.6 - FIG. 85</t>
  </si>
  <si>
    <t xml:space="preserve">56735 8565</t>
  </si>
  <si>
    <t xml:space="preserve">11.2.8 - FIG. 87</t>
  </si>
  <si>
    <t xml:space="preserve">56735 8566</t>
  </si>
  <si>
    <t xml:space="preserve">11.2.10 - FIG. 89</t>
  </si>
  <si>
    <t xml:space="preserve">56735 9209</t>
  </si>
  <si>
    <t xml:space="preserve">11.2.12 - FIG. 91</t>
  </si>
  <si>
    <t xml:space="preserve">56735 9210</t>
  </si>
  <si>
    <t xml:space="preserve">11.2.14 - FIG. 93</t>
  </si>
  <si>
    <t xml:space="preserve">56735 9211</t>
  </si>
  <si>
    <t xml:space="preserve">TUBOLARI AGENTI CON SPECIFICHE RESPONSABILITA'</t>
  </si>
  <si>
    <t xml:space="preserve">11.2.3 - FIG. 82</t>
  </si>
  <si>
    <t xml:space="preserve">AGENTE SCELTO CON SPECIFICHE RESPONSABILITA' (1 rombo oro profilato verde)</t>
  </si>
  <si>
    <t xml:space="preserve">56735 8577</t>
  </si>
  <si>
    <t xml:space="preserve">11.2.5 - FIG. 84</t>
  </si>
  <si>
    <t xml:space="preserve">ASSISTENTE CON SPECIFICHE RESPONSABILITA' (2 rombi oro profilati verde)</t>
  </si>
  <si>
    <t xml:space="preserve">56735 8578</t>
  </si>
  <si>
    <t xml:space="preserve">11.2.7 - FIG. 86</t>
  </si>
  <si>
    <t xml:space="preserve">ASSISTENTE SCELTO CON SPECIFICHE RESPONSABILITA' (3 rombi oro profilati verde)</t>
  </si>
  <si>
    <t xml:space="preserve">56735 8579</t>
  </si>
  <si>
    <t xml:space="preserve">11.2.9 - FIG. 88</t>
  </si>
  <si>
    <t xml:space="preserve">ASSISTENTE ESPERTO CON SPECIFICHE RESPONSABILITA' (4 rombi oro profilati verde)</t>
  </si>
  <si>
    <t xml:space="preserve">56735 8580</t>
  </si>
  <si>
    <t xml:space="preserve">11.2.11 - FIG. 90</t>
  </si>
  <si>
    <t xml:space="preserve">SOVRINTENDENTE (1 barretta oro profilate verde)</t>
  </si>
  <si>
    <t xml:space="preserve">56735 9212</t>
  </si>
  <si>
    <t xml:space="preserve">11.2.13 - FIG. 92</t>
  </si>
  <si>
    <t xml:space="preserve">56735 9213</t>
  </si>
  <si>
    <t xml:space="preserve">11.2.15 - FIG. 94</t>
  </si>
  <si>
    <t xml:space="preserve">56735 9214</t>
  </si>
  <si>
    <t xml:space="preserve">TUBOLARI SOTTUFFICIALI CON SPECIFICHE RESPONSABILITA'</t>
  </si>
  <si>
    <t xml:space="preserve">11.2.17 - FIG. 96</t>
  </si>
  <si>
    <t xml:space="preserve">SPECIALISTA DI VIGILANZA CON SPECIFICHE RESPONSABILITA' (1 stella oro profilata verde)</t>
  </si>
  <si>
    <t xml:space="preserve">56735 8601</t>
  </si>
  <si>
    <t xml:space="preserve">TUBOLARI UFFICIALI CON SPECIFICHE RESPONSABILITA'</t>
  </si>
  <si>
    <t xml:space="preserve">11.2.19 - FIG. 98</t>
  </si>
  <si>
    <t xml:space="preserve">56735 8602</t>
  </si>
  <si>
    <t xml:space="preserve">11.2.23 - FIG. 102</t>
  </si>
  <si>
    <t xml:space="preserve">56735 8603</t>
  </si>
  <si>
    <t xml:space="preserve">11.2.27 - FIG. 106</t>
  </si>
  <si>
    <t xml:space="preserve">COMMISSARIO CAPO (1 torre + 1 stella oro profilata verde)</t>
  </si>
  <si>
    <t xml:space="preserve">56735 8604</t>
  </si>
  <si>
    <t xml:space="preserve">TUBOLARI UFFICIALI</t>
  </si>
  <si>
    <t xml:space="preserve">11.2.16 - FIG. 95</t>
  </si>
  <si>
    <t xml:space="preserve">56735 8600</t>
  </si>
  <si>
    <t xml:space="preserve">11.2.18 - FIG. 97</t>
  </si>
  <si>
    <t xml:space="preserve">56735 2405</t>
  </si>
  <si>
    <t xml:space="preserve">11.2.22 - FIG. 101</t>
  </si>
  <si>
    <t xml:space="preserve">56735 2406</t>
  </si>
  <si>
    <t xml:space="preserve">11.2.26 - FIG. 105</t>
  </si>
  <si>
    <t xml:space="preserve">56735 2407</t>
  </si>
  <si>
    <t xml:space="preserve">11.2.31 - FIG. 110</t>
  </si>
  <si>
    <t xml:space="preserve">56735 2921</t>
  </si>
  <si>
    <t xml:space="preserve">11.2.35 - FIG. 114</t>
  </si>
  <si>
    <t xml:space="preserve">56735 2923</t>
  </si>
  <si>
    <t xml:space="preserve">11.2.20 - FIG. 99</t>
  </si>
  <si>
    <t xml:space="preserve">VICE COMANDANTE VICE COMMISSARIO (2 stelle oro su ROBBIO AZZURRO)</t>
  </si>
  <si>
    <t xml:space="preserve">56735 8569</t>
  </si>
  <si>
    <t xml:space="preserve">11.2.24 - FIG. 103</t>
  </si>
  <si>
    <t xml:space="preserve">VICE COMANDANTE COMMISSARIO (3 stelle oro su ROBBIO AZZURRO)</t>
  </si>
  <si>
    <t xml:space="preserve">56735 8570</t>
  </si>
  <si>
    <t xml:space="preserve">11.2.29 - FIG. 108</t>
  </si>
  <si>
    <t xml:space="preserve">VICE COMANDANTE COMMISSARIO CAPO (1 torre + 1 stella oro su ROBBIO AZZURRO)</t>
  </si>
  <si>
    <t xml:space="preserve">56735 8571</t>
  </si>
  <si>
    <t xml:space="preserve">11.2.33 - FIG. 112</t>
  </si>
  <si>
    <t xml:space="preserve">VICE COMANDANTE COMMISSARIO CAPO COORDINATORE (1 torre + 2 stelle oro su ROBBIO AZZURRO)</t>
  </si>
  <si>
    <t xml:space="preserve">56735 8573</t>
  </si>
  <si>
    <t xml:space="preserve">11.2.37 - FIG. 116</t>
  </si>
  <si>
    <t xml:space="preserve">VICE COMANDANTE DIRIGENTE (1 torre + 3 stelle oro su ROBBIO AZZURRO)</t>
  </si>
  <si>
    <t xml:space="preserve">56735 8574</t>
  </si>
  <si>
    <t xml:space="preserve">11.2.21 - FIG. 100</t>
  </si>
  <si>
    <t xml:space="preserve">56735 2939</t>
  </si>
  <si>
    <t xml:space="preserve">11.2.25 - FIG. 104</t>
  </si>
  <si>
    <t xml:space="preserve">56735 2749</t>
  </si>
  <si>
    <t xml:space="preserve">11.2.30 - FIG. 109</t>
  </si>
  <si>
    <t xml:space="preserve">56735 2751</t>
  </si>
  <si>
    <t xml:space="preserve">11.2.28 - FIG. 107</t>
  </si>
  <si>
    <t xml:space="preserve">COMANDANTE COMMISSARIO CAPO (1 torre + 1 stella oro su ROBBIO ROSSO)</t>
  </si>
  <si>
    <t xml:space="preserve">56735 2957</t>
  </si>
  <si>
    <t xml:space="preserve">11.2.32 - FIG. 111</t>
  </si>
  <si>
    <t xml:space="preserve">56735 2959</t>
  </si>
  <si>
    <t xml:space="preserve">11.2.36 - FIG. 115</t>
  </si>
  <si>
    <t xml:space="preserve">COMANDANTE DIRIGENTE (1 torre + 3 stelle oro su ROBBIO ROSSO)</t>
  </si>
  <si>
    <t xml:space="preserve">56735 2961</t>
  </si>
  <si>
    <t xml:space="preserve">11.2.38 - FIG. 117</t>
  </si>
  <si>
    <t xml:space="preserve">COMANDANTE DIRIGENTE GENERALE (1 greca + 1 stella oro su ROBBIO ROSSO)</t>
  </si>
  <si>
    <t xml:space="preserve">56735 2555 </t>
  </si>
  <si>
    <t xml:space="preserve">11.2.34 - FIG. 113</t>
  </si>
  <si>
    <t xml:space="preserve">POS. ORG. COMMISSARIO CAPO COORDINATORE(1 torre + 2 stelle su ROBBIO VERDE)</t>
  </si>
  <si>
    <t xml:space="preserve">56735 9216</t>
  </si>
  <si>
    <t xml:space="preserve">GRADO PETTORALE RICAMATO CON VELCRO PER POLO OPERATIVA</t>
  </si>
  <si>
    <t xml:space="preserve">11.3.1 - FIG. 119</t>
  </si>
  <si>
    <t xml:space="preserve">AGENTE (blu senza gradi)</t>
  </si>
  <si>
    <t xml:space="preserve">56729 0948</t>
  </si>
  <si>
    <t xml:space="preserve">11.3.2 - FIG. 120</t>
  </si>
  <si>
    <t xml:space="preserve">56729 2397</t>
  </si>
  <si>
    <t xml:space="preserve">11.3.3 - FIG. 121</t>
  </si>
  <si>
    <t xml:space="preserve">56729 8564</t>
  </si>
  <si>
    <t xml:space="preserve">11.3.4 - FIG. 122</t>
  </si>
  <si>
    <t xml:space="preserve">56729 8565</t>
  </si>
  <si>
    <t xml:space="preserve">11.3.5 - FIG. 123</t>
  </si>
  <si>
    <t xml:space="preserve">56729 8566</t>
  </si>
  <si>
    <t xml:space="preserve">11.3.6 - FIG. 125</t>
  </si>
  <si>
    <t xml:space="preserve">56729 9209</t>
  </si>
  <si>
    <t xml:space="preserve">11.3.7 - FIG. 125</t>
  </si>
  <si>
    <t xml:space="preserve">56729 9210</t>
  </si>
  <si>
    <t xml:space="preserve">11.3.8 - FIG. 126</t>
  </si>
  <si>
    <t xml:space="preserve">56729 9211</t>
  </si>
  <si>
    <t xml:space="preserve">11.3.9 - FIG. 127</t>
  </si>
  <si>
    <t xml:space="preserve">56729 2477</t>
  </si>
  <si>
    <t xml:space="preserve">11.3.10 - FIG. 128</t>
  </si>
  <si>
    <t xml:space="preserve">56729 2405</t>
  </si>
  <si>
    <t xml:space="preserve">11.3.11 - FIG. 129</t>
  </si>
  <si>
    <t xml:space="preserve">56729 2406</t>
  </si>
  <si>
    <t xml:space="preserve">11.3.12 - FIG. 130</t>
  </si>
  <si>
    <t xml:space="preserve">56729 2407</t>
  </si>
  <si>
    <t xml:space="preserve">11.3.13 - FIG. 131</t>
  </si>
  <si>
    <t xml:space="preserve">56729 2921</t>
  </si>
  <si>
    <t xml:space="preserve">11.3.14 - FIG. 132</t>
  </si>
  <si>
    <t xml:space="preserve">56729 2923</t>
  </si>
  <si>
    <t xml:space="preserve">11.3.15 - FIG. 133</t>
  </si>
  <si>
    <t xml:space="preserve">DIRIGENTE GENERALE (1 greca + 1 stella oro su ROBBIO ROSSO)</t>
  </si>
  <si>
    <t xml:space="preserve">56729 2555</t>
  </si>
  <si>
    <t xml:space="preserve">11.3.16 - FIG. 134</t>
  </si>
  <si>
    <t xml:space="preserve">56729 8577</t>
  </si>
  <si>
    <t xml:space="preserve">11.3.16 - FIG. 135</t>
  </si>
  <si>
    <t xml:space="preserve">56729 8578</t>
  </si>
  <si>
    <t xml:space="preserve">11.3.16 - FIG. 136</t>
  </si>
  <si>
    <t xml:space="preserve">56729 8579</t>
  </si>
  <si>
    <t xml:space="preserve">11.3.16 - FIG. 137</t>
  </si>
  <si>
    <t xml:space="preserve">56729 8580</t>
  </si>
  <si>
    <t xml:space="preserve">11.3.16 - FIG. 138</t>
  </si>
  <si>
    <t xml:space="preserve">SOVRINTENDENTE CON SPECIFICHE RESPONSABILITA' (1 barretta oro profilata verde)</t>
  </si>
  <si>
    <t xml:space="preserve">56729 9212</t>
  </si>
  <si>
    <t xml:space="preserve">11.3.16 - FIG. 139</t>
  </si>
  <si>
    <t xml:space="preserve">SOVRINTENDENTE SCELTO CON SPECIFICHE RESPONSABILITA' (2 barrette oro profilate verde)</t>
  </si>
  <si>
    <t xml:space="preserve">56729 9213</t>
  </si>
  <si>
    <t xml:space="preserve">11.3.16 - FIG. 140</t>
  </si>
  <si>
    <t xml:space="preserve">SOVRINTENDENTE ESPERTO CON SPECIFICHE RESPONSABILITA' (3 barrette oro profilate verde)</t>
  </si>
  <si>
    <t xml:space="preserve">56729 9214</t>
  </si>
  <si>
    <t xml:space="preserve">11.3.16 - FIG. 141</t>
  </si>
  <si>
    <t xml:space="preserve">56729 8601</t>
  </si>
  <si>
    <t xml:space="preserve">11.3.16 - FIG. 142</t>
  </si>
  <si>
    <t xml:space="preserve">VICE COMMISSARIO CON SPECIFICHE RESPONSABILITA' (2 stelle oro profilate verde)</t>
  </si>
  <si>
    <t xml:space="preserve">56729 8602</t>
  </si>
  <si>
    <t xml:space="preserve">11.3.16 - FIG. 143</t>
  </si>
  <si>
    <t xml:space="preserve">COMMISSARIO CON SPECIFICHE RESPONSABILITA' (3 stelle oro profilate verde)</t>
  </si>
  <si>
    <t xml:space="preserve">56729 8603</t>
  </si>
  <si>
    <t xml:space="preserve">11.3.16 - FIG. 144</t>
  </si>
  <si>
    <t xml:space="preserve">COMMISSARIO CAPO CON SPECIFICHE RESPONSABILITA' (1 torre + 1 stella oro profilata verde)</t>
  </si>
  <si>
    <t xml:space="preserve">56729 8604</t>
  </si>
  <si>
    <t xml:space="preserve">11.3.16 - FIG. 145</t>
  </si>
  <si>
    <t xml:space="preserve">56729 9217</t>
  </si>
  <si>
    <t xml:space="preserve">11.3.17 - FIG. 146</t>
  </si>
  <si>
    <t xml:space="preserve">56729 2957</t>
  </si>
  <si>
    <t xml:space="preserve">11.3.17 - FIG. 147</t>
  </si>
  <si>
    <t xml:space="preserve">56729 2959</t>
  </si>
  <si>
    <t xml:space="preserve">11.3.17 - FIG. 148</t>
  </si>
  <si>
    <t xml:space="preserve">56729 2961</t>
  </si>
  <si>
    <t xml:space="preserve">11.3.17 - FIG. 149</t>
  </si>
  <si>
    <t xml:space="preserve">56729 2555 </t>
  </si>
  <si>
    <t xml:space="preserve">11.3.18 - FIG. 150</t>
  </si>
  <si>
    <t xml:space="preserve">56729 8569</t>
  </si>
  <si>
    <t xml:space="preserve">11.3.18 - FIG. 151</t>
  </si>
  <si>
    <t xml:space="preserve">56729 8570</t>
  </si>
  <si>
    <t xml:space="preserve">11.3.18 - FIG. 152</t>
  </si>
  <si>
    <t xml:space="preserve">56729 8571</t>
  </si>
  <si>
    <t xml:space="preserve">11.3.18 - FIG. 153</t>
  </si>
  <si>
    <t xml:space="preserve">VICE COMANDANTE CAPO COORDINATORE (1 torre + 2 stelle oro su ROBBIO AZZURRO)</t>
  </si>
  <si>
    <t xml:space="preserve">56729 8573</t>
  </si>
  <si>
    <t xml:space="preserve">11.3.18 - FIG. 154</t>
  </si>
  <si>
    <t xml:space="preserve">56729 8574</t>
  </si>
  <si>
    <t xml:space="preserve">11.3.19 - FIG. 155</t>
  </si>
  <si>
    <t xml:space="preserve">56729 2939</t>
  </si>
  <si>
    <t xml:space="preserve">11.3.19 - FIG. 156</t>
  </si>
  <si>
    <t xml:space="preserve">56729 2749</t>
  </si>
  <si>
    <t xml:space="preserve">11.3.19 - FIG. 157</t>
  </si>
  <si>
    <t xml:space="preserve">56729 2751</t>
  </si>
  <si>
    <t xml:space="preserve">11.3.19 - FIG. 158</t>
  </si>
  <si>
    <t xml:space="preserve">POS. ORG. COMMISSARIO CAPO COORDINATORE (1 torre + 2 stelle oro su ROBBIO VERDE)</t>
  </si>
  <si>
    <t xml:space="preserve">56729 9216</t>
  </si>
  <si>
    <t xml:space="preserve">MEDAGLIE E NASTRINI</t>
  </si>
  <si>
    <t xml:space="preserve">ANZIANITA' POLIZIA LOCALE</t>
  </si>
  <si>
    <t xml:space="preserve">Medaglia in metallo oro con nastro (40 anni), con astuccio</t>
  </si>
  <si>
    <t xml:space="preserve">56793 2323</t>
  </si>
  <si>
    <t xml:space="preserve">Medaglia in metallo oro con nastro (25 anni), con astuccio</t>
  </si>
  <si>
    <t xml:space="preserve">56793 2322</t>
  </si>
  <si>
    <t xml:space="preserve">Medaglia in metallo argento con nastro (16 anni), con astuccio</t>
  </si>
  <si>
    <t xml:space="preserve">56793 2321</t>
  </si>
  <si>
    <t xml:space="preserve">Astuccio per medaglia</t>
  </si>
  <si>
    <t xml:space="preserve">UF127 19676 0948</t>
  </si>
  <si>
    <t xml:space="preserve">Astuccio per mostrina</t>
  </si>
  <si>
    <t xml:space="preserve">UF128 19075 0948</t>
  </si>
  <si>
    <t xml:space="preserve">Nastrino in metallo oro (40 anni)</t>
  </si>
  <si>
    <t xml:space="preserve">56794 2323</t>
  </si>
  <si>
    <t xml:space="preserve">Nastrino in metallo oro (25 anni)</t>
  </si>
  <si>
    <t xml:space="preserve">56794 2322</t>
  </si>
  <si>
    <t xml:space="preserve">Nastrino in metallo argento (16 anni)</t>
  </si>
  <si>
    <t xml:space="preserve">56794 2321</t>
  </si>
  <si>
    <t xml:space="preserve">LUNGO COMANDO POLIZIA LOCALE</t>
  </si>
  <si>
    <t xml:space="preserve">Medaglia in metallo oro con nastro (20 anni), con astuccio</t>
  </si>
  <si>
    <t xml:space="preserve">56793 2320</t>
  </si>
  <si>
    <t xml:space="preserve">Medaglia in metallo argento con nastro (15 anni), con astuccio</t>
  </si>
  <si>
    <t xml:space="preserve">56793 2319</t>
  </si>
  <si>
    <t xml:space="preserve">Medaglia in metallo bronzo con nastro (10 anni), con astuccio</t>
  </si>
  <si>
    <t xml:space="preserve">56793 2318</t>
  </si>
  <si>
    <t xml:space="preserve">Nastrino in metallo oro (20 anni)</t>
  </si>
  <si>
    <t xml:space="preserve">56794 2320</t>
  </si>
  <si>
    <t xml:space="preserve">Nastrino in metallo argento (15 anni)</t>
  </si>
  <si>
    <t xml:space="preserve">56794 2319</t>
  </si>
  <si>
    <t xml:space="preserve">Nastrino in metallo bronzo (10 anni)</t>
  </si>
  <si>
    <t xml:space="preserve">56794 2318</t>
  </si>
  <si>
    <t xml:space="preserve">Totale fornitura IVA esclusa</t>
  </si>
  <si>
    <t xml:space="preserve">QUANTITA' AGENTE BANNINO</t>
  </si>
  <si>
    <t xml:space="preserve">TAGLIE AGENTE 2</t>
  </si>
  <si>
    <t xml:space="preserve">QUANTITA' AGENTE BARBATO L.</t>
  </si>
  <si>
    <t xml:space="preserve">TAGLIE AGENTE 3</t>
  </si>
  <si>
    <t xml:space="preserve">Camicia M/L bianca uomo SENZA GEMELLI</t>
  </si>
  <si>
    <t xml:space="preserve">QUANTITA' AGENTE BARBATO M.</t>
  </si>
  <si>
    <t xml:space="preserve">TAGLIE AGENTE 4</t>
  </si>
  <si>
    <t xml:space="preserve">QUANTITA' AGENTE BEFUMO</t>
  </si>
  <si>
    <t xml:space="preserve">TAGLIE AGENTE 5</t>
  </si>
  <si>
    <t xml:space="preserve">QUANTITA' AGENTE BELLIO</t>
  </si>
  <si>
    <t xml:space="preserve">TAGLIE AGENTE 6</t>
  </si>
  <si>
    <t xml:space="preserve">QUANTITA' AGENTE BONGIOVANNI</t>
  </si>
  <si>
    <t xml:space="preserve">TAGLIE AGENTE 7</t>
  </si>
  <si>
    <t xml:space="preserve">Scarpa bassa black eagle athletic 2.1 gtx unisex TAGLIA 35</t>
  </si>
  <si>
    <t xml:space="preserve">QUANTITA' AGENTE BRUNINI</t>
  </si>
  <si>
    <t xml:space="preserve">TAGLIE AGENTE 8</t>
  </si>
  <si>
    <t xml:space="preserve">T-shirt estiva in cotone blu mezza manica BIANCHE</t>
  </si>
  <si>
    <t xml:space="preserve">QUANTITA' AGENTE CAMPANA</t>
  </si>
  <si>
    <t xml:space="preserve">TAGLIE AGENTE 9</t>
  </si>
  <si>
    <t xml:space="preserve">QUANTITA' AGENTE CARIANI</t>
  </si>
  <si>
    <t xml:space="preserve">TAGLIE AGENTE 10</t>
  </si>
  <si>
    <t xml:space="preserve">QUANTITA' AGENTE CASTELLUCCIA</t>
  </si>
  <si>
    <t xml:space="preserve">QUANTITA' AGENTE CERUTI</t>
  </si>
  <si>
    <t xml:space="preserve">QUANTITA' AGENTE CIRILLO</t>
  </si>
  <si>
    <t xml:space="preserve">T-shirt estiva in cotone blu mezza manica TAGLIA M</t>
  </si>
  <si>
    <t xml:space="preserve">Polo M/M con profilo verde e scritta P.L. ricamata davanti e dietro - con velcro per i gradi (senza scudetto P.L.) TAGLIA M</t>
  </si>
  <si>
    <t xml:space="preserve">QUANTITA' AGENTE COLDEBELLA</t>
  </si>
  <si>
    <t xml:space="preserve">QUANTITA' AGENTE COMERCI</t>
  </si>
  <si>
    <t xml:space="preserve">T-shirt estiva in cotone blu mezza manica BIANCA</t>
  </si>
  <si>
    <t xml:space="preserve">QUANTITA' AGENTE CONTA</t>
  </si>
  <si>
    <t xml:space="preserve">QUANTITA' AGENTE CRIPPA</t>
  </si>
  <si>
    <t xml:space="preserve">T-shirt estiva in cotone blu mezza manica BIANCA </t>
  </si>
  <si>
    <t xml:space="preserve">Anfibio estivo in cordura e pelle con lacci 6720/GA TG 44</t>
  </si>
  <si>
    <t xml:space="preserve">QUANTITA' AGENTE DANIELE</t>
  </si>
  <si>
    <t xml:space="preserve">QUANTITA' AGENTE FASTUCA</t>
  </si>
  <si>
    <t xml:space="preserve">QUANTITA' AGENTE FEDELE</t>
  </si>
  <si>
    <t xml:space="preserve">QUANTITA' AGENTE FURCI</t>
  </si>
  <si>
    <t xml:space="preserve">Scarpa bassa black eagle athletic 2.1 gtx unisex TAGLIA 46</t>
  </si>
  <si>
    <t xml:space="preserve">QUANTITA' AGENTE GALLO</t>
  </si>
  <si>
    <t xml:space="preserve">QUANTITA' AGENTE GIGANTE</t>
  </si>
  <si>
    <t xml:space="preserve">QUANTITA' AGENTE GRIANTI</t>
  </si>
  <si>
    <t xml:space="preserve">QUANTITA' AGENTE GRIMOLDI</t>
  </si>
  <si>
    <t xml:space="preserve">QUANTITA' AGENTE GUARNACCIA</t>
  </si>
  <si>
    <t xml:space="preserve">QUANTITA' AGENTE IUDICA</t>
  </si>
  <si>
    <t xml:space="preserve">QUANTITA' AGENTE LA TORRE</t>
  </si>
  <si>
    <t xml:space="preserve">QUANTITA' AGENTE LAGANA'</t>
  </si>
  <si>
    <t xml:space="preserve">QUANTITA' AGENTE LONGO</t>
  </si>
  <si>
    <t xml:space="preserve">QUANTITA' AGENTE MAGGIO</t>
  </si>
  <si>
    <t xml:space="preserve">QUANTITA' AGENTE MARCARIO</t>
  </si>
  <si>
    <t xml:space="preserve">QUANTITA' AGENTE MARCHESI</t>
  </si>
  <si>
    <t xml:space="preserve">QUANTITA' AGENTE MAZZA</t>
  </si>
  <si>
    <t xml:space="preserve">QUANTITA' AGENTE MENOLASCINA</t>
  </si>
  <si>
    <t xml:space="preserve">T-shirt estiva in cotone blu mezza manica TG M</t>
  </si>
  <si>
    <t xml:space="preserve">QUANTITA' AGENTE MONTEDORO</t>
  </si>
  <si>
    <t xml:space="preserve">cintura in pelle</t>
  </si>
  <si>
    <t xml:space="preserve">U304 19200 1596</t>
  </si>
  <si>
    <t xml:space="preserve">QUANTITA' AGENTE MORETTI</t>
  </si>
  <si>
    <t xml:space="preserve">Scarpa donna estiva con tacco 715/A TAGLIA 39</t>
  </si>
  <si>
    <t xml:space="preserve">QUANTITA' AGENTE NARDIN</t>
  </si>
  <si>
    <t xml:space="preserve">QUANTITA' AGENTE NEGRI</t>
  </si>
  <si>
    <t xml:space="preserve">QUANTITA' AGENTE OZZIMO</t>
  </si>
  <si>
    <t xml:space="preserve">QUANTITA' AGENTE PACCHETTI</t>
  </si>
  <si>
    <t xml:space="preserve">QUANTITA' AGENTE PELLEGRINO</t>
  </si>
  <si>
    <t xml:space="preserve">QUANTITA' AGENTE PIROLA</t>
  </si>
  <si>
    <t xml:space="preserve">QUANTITA' AGENTE PROCOPIO</t>
  </si>
  <si>
    <t xml:space="preserve">QUANTITA' AGENTE PUZZOLANTE</t>
  </si>
  <si>
    <t xml:space="preserve">QUANTITA' AGENTE QUATELA</t>
  </si>
  <si>
    <t xml:space="preserve">T-shirt estiva in tessuto tecnico (polipropilene) BIANCHE</t>
  </si>
  <si>
    <t xml:space="preserve">QUANTITA' AGENTE RADOGNA</t>
  </si>
  <si>
    <t xml:space="preserve">QUANTITA' AGENTE RIDOLFO</t>
  </si>
  <si>
    <t xml:space="preserve">QUANTITA' AGENTE RUBINO A.</t>
  </si>
  <si>
    <t xml:space="preserve">QUANTITA' AGENTE RUBINO V.</t>
  </si>
  <si>
    <t xml:space="preserve">QUANTITA' AGENTE SASANELLI</t>
  </si>
  <si>
    <t xml:space="preserve">Polo M/M con profilo verde e scritta P.L. ricamata davanti e dietro - con velcro per i gradi (senza scudetto P.L.) TAGLIA  L</t>
  </si>
  <si>
    <t xml:space="preserve">Polo M/L con profilo verde e scritta P.L. ricamata davanti e dietro - con velcro per i gradi (senza scudetto P.L.) TAGLIA L</t>
  </si>
  <si>
    <t xml:space="preserve">QUANTITA' AGENTE SCOZZARELLA</t>
  </si>
  <si>
    <t xml:space="preserve">QUANTITA' AGENTE STREFEZZA</t>
  </si>
  <si>
    <t xml:space="preserve">QUANTITA' AGENTE TAVECCHIA</t>
  </si>
  <si>
    <t xml:space="preserve">QUANTITA' AGENTE TESTORI</t>
  </si>
  <si>
    <t xml:space="preserve">QUANTITA' AGENTE TIZZA</t>
  </si>
  <si>
    <t xml:space="preserve">QUANTITA' AGENTE TORZULLO</t>
  </si>
  <si>
    <t xml:space="preserve">QUANTITA' AGENTE VIGANO'</t>
  </si>
  <si>
    <t xml:space="preserve">QUANTITA' AGENTE VILLA</t>
  </si>
  <si>
    <t xml:space="preserve">QUANTITA' AGENTE VINCI</t>
  </si>
  <si>
    <t xml:space="preserve">Scarpa bassa black eagle athletic 2.1 gtx unisex TAGLIA 43</t>
  </si>
  <si>
    <t xml:space="preserve">QUANTITA' AGENTE VIZZO</t>
  </si>
  <si>
    <t xml:space="preserve">QUANTITA' AGENTE ZEMA</t>
  </si>
  <si>
    <t xml:space="preserve">FORNITURA VESTIARIO POLIZIA LOCALE PERIODO 2026-2029</t>
  </si>
  <si>
    <t xml:space="preserve">ALLEGATO N. 1 PROSPETTO FABBISOGNO - OFFERTA ECONOMICA</t>
  </si>
  <si>
    <t xml:space="preserve">SCONTO OFFERTO</t>
  </si>
  <si>
    <t xml:space="preserve">PREZZO TOTALE AL NETTO DI I.V.A.</t>
  </si>
  <si>
    <t xml:space="preserve">PREZZO TOTALE COMPRENSIVO DI I.V.A.</t>
  </si>
  <si>
    <t xml:space="preserve">IVA 22%</t>
  </si>
  <si>
    <t xml:space="preserve">Rif. Spec. Tecn.</t>
  </si>
  <si>
    <t xml:space="preserve">ARTICOLI</t>
  </si>
  <si>
    <t xml:space="preserve">NUMERO TOTALE CAPI</t>
  </si>
  <si>
    <t xml:space="preserve">PREZZO UNITARIO IVA ESCLUSA – sconto</t>
  </si>
  <si>
    <t xml:space="preserve">Importo Unitario Iva compresa</t>
  </si>
  <si>
    <t xml:space="preserve">Importo Totale IVA esclusa</t>
  </si>
  <si>
    <t xml:space="preserve">Importo Totale IVA compresa</t>
  </si>
  <si>
    <t xml:space="preserve">R.L.</t>
  </si>
  <si>
    <t xml:space="preserve">2.12</t>
  </si>
  <si>
    <t xml:space="preserve">2.58</t>
  </si>
  <si>
    <t xml:space="preserve">10.1</t>
  </si>
  <si>
    <t xml:space="preserve">3.14</t>
  </si>
  <si>
    <t xml:space="preserve">3.12</t>
  </si>
  <si>
    <t xml:space="preserve">4.16</t>
  </si>
  <si>
    <t xml:space="preserve">1.4.1</t>
  </si>
  <si>
    <t xml:space="preserve">Targhetta per divisa ordinaria</t>
  </si>
  <si>
    <t xml:space="preserve">1.3.1</t>
  </si>
  <si>
    <t xml:space="preserve">Scudetto da braccio 9,5x7,5 ricamato con velcro con scritta "Polizia Locale" e stemma comunale 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</si>
</sst>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@"/>
    <numFmt numFmtId="166" formatCode="_-&quot;€ &quot;* #,##0.00_-;&quot;-€ &quot;* #,##0.00_-;_-&quot;€ &quot;* \-??_-;_-@_-"/>
    <numFmt numFmtId="167" formatCode="_-* #,##0.00&quot; €&quot;_-;\-* #,##0.00&quot; €&quot;_-;_-* \-??&quot; €&quot;_-;_-@_-"/>
    <numFmt numFmtId="168" formatCode="0.00%"/>
    <numFmt numFmtId="169" formatCode="#,##0.00&quot; €&quot;"/>
  </numFmts>
  <fonts count="14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theme="1"/>
      <name val="Calibri"/>
      <family val="2"/>
      <charset val="1"/>
    </font>
    <font>
      <b val="true"/>
      <sz val="12"/>
      <name val="Calibri"/>
      <family val="2"/>
      <charset val="1"/>
    </font>
    <font>
      <b val="true"/>
      <u val="single"/>
      <sz val="12"/>
      <name val="Calibri"/>
      <family val="2"/>
      <charset val="1"/>
    </font>
    <font>
      <sz val="12"/>
      <name val="Calibri"/>
      <family val="2"/>
      <charset val="1"/>
    </font>
    <font>
      <u val="single"/>
      <sz val="12"/>
      <name val="Calibri"/>
      <family val="2"/>
      <charset val="1"/>
    </font>
    <font>
      <sz val="11"/>
      <color theme="1"/>
      <name val="Aptos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20"/>
      <color theme="1"/>
      <name val="Calibri"/>
      <family val="2"/>
      <charset val="1"/>
    </font>
    <font>
      <sz val="12"/>
      <color rgb="FFFF0000"/>
      <name val="Calibri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rgb="FFFBE5D6"/>
      </patternFill>
    </fill>
    <fill>
      <patternFill patternType="solid">
        <fgColor theme="5" tint="0.7999"/>
        <bgColor rgb="FFFFFFFF"/>
      </patternFill>
    </fill>
    <fill>
      <patternFill patternType="solid">
        <fgColor rgb="FFFF4000"/>
        <bgColor rgb="FFFF0000"/>
      </patternFill>
    </fill>
    <fill>
      <patternFill patternType="solid">
        <fgColor rgb="FFFFFFA6"/>
        <bgColor rgb="FFFBE5D6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7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10" fillId="4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0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5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3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3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3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A6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40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worksheet" Target="worksheets/sheet47.xml"/><Relationship Id="rId50" Type="http://schemas.openxmlformats.org/officeDocument/2006/relationships/worksheet" Target="worksheets/sheet48.xml"/><Relationship Id="rId51" Type="http://schemas.openxmlformats.org/officeDocument/2006/relationships/worksheet" Target="worksheets/sheet49.xml"/><Relationship Id="rId52" Type="http://schemas.openxmlformats.org/officeDocument/2006/relationships/worksheet" Target="worksheets/sheet50.xml"/><Relationship Id="rId53" Type="http://schemas.openxmlformats.org/officeDocument/2006/relationships/worksheet" Target="worksheets/sheet51.xml"/><Relationship Id="rId54" Type="http://schemas.openxmlformats.org/officeDocument/2006/relationships/worksheet" Target="worksheets/sheet52.xml"/><Relationship Id="rId55" Type="http://schemas.openxmlformats.org/officeDocument/2006/relationships/worksheet" Target="worksheets/sheet53.xml"/><Relationship Id="rId56" Type="http://schemas.openxmlformats.org/officeDocument/2006/relationships/worksheet" Target="worksheets/sheet54.xml"/><Relationship Id="rId57" Type="http://schemas.openxmlformats.org/officeDocument/2006/relationships/worksheet" Target="worksheets/sheet55.xml"/><Relationship Id="rId58" Type="http://schemas.openxmlformats.org/officeDocument/2006/relationships/worksheet" Target="worksheets/sheet56.xml"/><Relationship Id="rId59" Type="http://schemas.openxmlformats.org/officeDocument/2006/relationships/worksheet" Target="worksheets/sheet57.xml"/><Relationship Id="rId60" Type="http://schemas.openxmlformats.org/officeDocument/2006/relationships/worksheet" Target="worksheets/sheet58.xml"/><Relationship Id="rId61" Type="http://schemas.openxmlformats.org/officeDocument/2006/relationships/worksheet" Target="worksheets/sheet59.xml"/><Relationship Id="rId62" Type="http://schemas.openxmlformats.org/officeDocument/2006/relationships/worksheet" Target="worksheets/sheet60.xml"/><Relationship Id="rId63" Type="http://schemas.openxmlformats.org/officeDocument/2006/relationships/worksheet" Target="worksheets/sheet61.xml"/><Relationship Id="rId64" Type="http://schemas.openxmlformats.org/officeDocument/2006/relationships/worksheet" Target="worksheets/sheet62.xml"/><Relationship Id="rId65" Type="http://schemas.openxmlformats.org/officeDocument/2006/relationships/worksheet" Target="worksheets/sheet63.xml"/><Relationship Id="rId6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2013 - Tema 2022">
  <a:themeElements>
    <a:clrScheme name="Office 2013 -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3.xml.rels><?xml version="1.0" encoding="UTF-8"?>
<Relationships xmlns="http://schemas.openxmlformats.org/package/2006/relationships"><Relationship Id="rId1" Type="http://schemas.openxmlformats.org/officeDocument/2006/relationships/comments" Target="../comments63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498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 t="n">
        <v>1</v>
      </c>
      <c r="F5" s="2"/>
      <c r="G5" s="9" t="n">
        <f aca="false">D5*E5</f>
        <v>82.51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4</v>
      </c>
      <c r="F29" s="2"/>
      <c r="G29" s="9" t="n">
        <f aca="false">D29*E29</f>
        <v>155.64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1</v>
      </c>
      <c r="F126" s="2"/>
      <c r="G126" s="9" t="n">
        <f aca="false">D126*E126</f>
        <v>162.7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703.15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  <row r="488" s="1" customFormat="true" ht="15.75" hidden="false" customHeight="false" outlineLevel="0" collapsed="false"/>
    <row r="489" s="1" customFormat="true" ht="15.75" hidden="false" customHeight="false" outlineLevel="0" collapsed="false"/>
    <row r="490" s="1" customFormat="true" ht="15.75" hidden="false" customHeight="false" outlineLevel="0" collapsed="false"/>
    <row r="491" s="1" customFormat="true" ht="15.75" hidden="false" customHeight="false" outlineLevel="0" collapsed="false"/>
    <row r="492" s="1" customFormat="true" ht="15.75" hidden="false" customHeight="false" outlineLevel="0" collapsed="false"/>
    <row r="493" s="1" customFormat="true" ht="15.75" hidden="false" customHeight="false" outlineLevel="0" collapsed="false"/>
    <row r="494" s="1" customFormat="true" ht="15.75" hidden="false" customHeight="false" outlineLevel="0" collapsed="false"/>
    <row r="495" s="1" customFormat="true" ht="15.75" hidden="false" customHeight="false" outlineLevel="0" collapsed="false"/>
    <row r="496" s="1" customFormat="true" ht="15.75" hidden="false" customHeight="false" outlineLevel="0" collapsed="false"/>
    <row r="497" s="1" customFormat="true" ht="15.75" hidden="false" customHeight="false" outlineLevel="0" collapsed="false"/>
    <row r="498" s="1" customFormat="true" ht="15.75" hidden="false" customHeight="false" outlineLevel="0" collapsed="false"/>
  </sheetData>
  <autoFilter ref="A1:G439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2</v>
      </c>
      <c r="F55" s="2"/>
      <c r="G55" s="9" t="n">
        <f aca="false">D55*E55</f>
        <v>54.8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1</v>
      </c>
      <c r="F99" s="2"/>
      <c r="G99" s="9" t="n">
        <f aca="false">D99*E99</f>
        <v>24.87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1</v>
      </c>
      <c r="F102" s="2"/>
      <c r="G102" s="9" t="n">
        <f aca="false">D102*E102</f>
        <v>26.83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167.9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 t="n">
        <v>2</v>
      </c>
      <c r="F136" s="2"/>
      <c r="G136" s="9" t="n">
        <f aca="false">D136*E136</f>
        <v>149.02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333.5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 t="n">
        <v>1</v>
      </c>
      <c r="F129" s="2"/>
      <c r="G129" s="9" t="n">
        <f aca="false">D129*E129</f>
        <v>542.7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 t="n">
        <v>2</v>
      </c>
      <c r="F135" s="2"/>
      <c r="G135" s="9" t="n">
        <f aca="false">D135*E135</f>
        <v>116.8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 t="n">
        <v>1</v>
      </c>
      <c r="F140" s="2"/>
      <c r="G140" s="9" t="n">
        <f aca="false">D140*E140</f>
        <v>276.9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 t="n">
        <v>1</v>
      </c>
      <c r="F145" s="2"/>
      <c r="G145" s="9" t="n">
        <f aca="false">D145*E145</f>
        <v>205.74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1880.74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1043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25.3" hidden="false" customHeight="false" outlineLevel="0" collapsed="false">
      <c r="A99" s="5" t="s">
        <v>253</v>
      </c>
      <c r="B99" s="6" t="s">
        <v>1044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599.08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7</v>
      </c>
      <c r="F55" s="2"/>
      <c r="G55" s="9" t="n">
        <f aca="false">D55*E55</f>
        <v>191.8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7</v>
      </c>
      <c r="F84" s="2"/>
      <c r="G84" s="9" t="n">
        <f aca="false">D84*E84</f>
        <v>46.9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539.51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 t="n">
        <v>1</v>
      </c>
      <c r="F39" s="2"/>
      <c r="G39" s="9" t="n">
        <f aca="false">D39*E39</f>
        <v>30.14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1</v>
      </c>
      <c r="F53" s="2"/>
      <c r="G53" s="9" t="n">
        <f aca="false">D53*E53</f>
        <v>19.74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1</v>
      </c>
      <c r="F55" s="2"/>
      <c r="G55" s="9" t="n">
        <f aca="false">D55*E55</f>
        <v>27.4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2</v>
      </c>
      <c r="F84" s="2"/>
      <c r="G84" s="9" t="n">
        <f aca="false">D84*E84</f>
        <v>13.4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 t="n">
        <v>2</v>
      </c>
      <c r="F392" s="2"/>
      <c r="G392" s="9" t="n">
        <f aca="false">D392*E392</f>
        <v>13.4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196.13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 t="n">
        <v>1</v>
      </c>
      <c r="F96" s="2"/>
      <c r="G96" s="9" t="n">
        <f aca="false">D96*E96</f>
        <v>115.92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 t="n">
        <v>2</v>
      </c>
      <c r="F100" s="2"/>
      <c r="G100" s="9" t="n">
        <f aca="false">D100*E100</f>
        <v>64.82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438.79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 t="n">
        <v>1</v>
      </c>
      <c r="F15" s="2"/>
      <c r="G15" s="9" t="n">
        <f aca="false">D15*E15</f>
        <v>113.77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1050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1051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637.04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5</v>
      </c>
      <c r="F29" s="2"/>
      <c r="G29" s="9" t="n">
        <f aca="false">D29*E29</f>
        <v>194.55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279.17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 t="n">
        <v>2</v>
      </c>
      <c r="F24" s="2"/>
      <c r="G24" s="9" t="n">
        <f aca="false">D24*E24</f>
        <v>56.94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1</v>
      </c>
      <c r="F31" s="2"/>
      <c r="G31" s="9" t="n">
        <f aca="false">D31*E31</f>
        <v>10.55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 t="n">
        <v>1</v>
      </c>
      <c r="F49" s="2"/>
      <c r="G49" s="9" t="n">
        <f aca="false">D49*E49</f>
        <v>103.25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598.68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1019</v>
      </c>
      <c r="F1" s="4" t="s">
        <v>1020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636.69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autoFilter ref="A1:G439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2</v>
      </c>
      <c r="F40" s="2"/>
      <c r="G40" s="9" t="n">
        <f aca="false">D40*E40</f>
        <v>12.96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621.75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3</v>
      </c>
      <c r="F53" s="2"/>
      <c r="G53" s="9" t="n">
        <f aca="false">D53*E53</f>
        <v>59.22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1056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634.21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 t="n">
        <v>1</v>
      </c>
      <c r="F96" s="2"/>
      <c r="G96" s="9" t="n">
        <f aca="false">D96*E96</f>
        <v>115.92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 t="n">
        <v>3</v>
      </c>
      <c r="F100" s="2"/>
      <c r="G100" s="9" t="n">
        <f aca="false">D100*E100</f>
        <v>97.23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572.59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 t="n">
        <v>2</v>
      </c>
      <c r="F23" s="2"/>
      <c r="G23" s="9" t="n">
        <f aca="false">D23*E23</f>
        <v>56.94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226.34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588.48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 t="n">
        <v>1</v>
      </c>
      <c r="F129" s="2"/>
      <c r="G129" s="9" t="n">
        <f aca="false">D129*E129</f>
        <v>542.7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 t="n">
        <v>1</v>
      </c>
      <c r="F140" s="2"/>
      <c r="G140" s="9" t="n">
        <f aca="false">D140*E140</f>
        <v>276.9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1373.1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 t="n">
        <v>1</v>
      </c>
      <c r="F14" s="2"/>
      <c r="G14" s="9" t="n">
        <f aca="false">D14*E14</f>
        <v>87.18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1</v>
      </c>
      <c r="F20" s="2"/>
      <c r="G20" s="9" t="n">
        <f aca="false">D20*E20</f>
        <v>37.95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475.5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343.08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 t="n">
        <v>1</v>
      </c>
      <c r="F384" s="2"/>
      <c r="G384" s="9" t="n">
        <f aca="false">D384*E384</f>
        <v>6.7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558.86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426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2</v>
      </c>
      <c r="F31" s="2"/>
      <c r="G31" s="9" t="n">
        <f aca="false">D31*E31</f>
        <v>21.1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5</v>
      </c>
      <c r="F41" s="2"/>
      <c r="G41" s="9" t="n">
        <f aca="false">D41*E41</f>
        <v>19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1</v>
      </c>
      <c r="F126" s="2"/>
      <c r="G126" s="9" t="n">
        <f aca="false">D126*E126</f>
        <v>162.7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457.92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1021</v>
      </c>
      <c r="F1" s="4" t="s">
        <v>1022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1023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4</v>
      </c>
      <c r="F55" s="2"/>
      <c r="G55" s="9" t="n">
        <f aca="false">D55*E55</f>
        <v>109.6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 t="n">
        <v>2</v>
      </c>
      <c r="F30" s="2"/>
      <c r="G30" s="9" t="n">
        <f aca="false">D30*E30</f>
        <v>72.24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 t="n">
        <v>2</v>
      </c>
      <c r="F392" s="2"/>
      <c r="G392" s="9" t="n">
        <f aca="false">D392*E392</f>
        <v>13.4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232.75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320.04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 t="n">
        <v>1</v>
      </c>
      <c r="F23" s="2"/>
      <c r="G23" s="9" t="n">
        <f aca="false">D23*E23</f>
        <v>28.47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 t="n">
        <v>2</v>
      </c>
      <c r="F135" s="2"/>
      <c r="G135" s="9" t="n">
        <f aca="false">D135*E135</f>
        <v>116.8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907.67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 t="n">
        <v>2</v>
      </c>
      <c r="F73" s="2"/>
      <c r="G73" s="9" t="n">
        <f aca="false">D73*E73</f>
        <v>252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 t="n">
        <v>2</v>
      </c>
      <c r="F75" s="2"/>
      <c r="G75" s="9" t="n">
        <f aca="false">D75*E75</f>
        <v>181.4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910.78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 t="n">
        <v>1</v>
      </c>
      <c r="F60" s="2"/>
      <c r="G60" s="9" t="n">
        <f aca="false">D60*E60</f>
        <v>9.04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334.59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1071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605.8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 t="n">
        <v>2</v>
      </c>
      <c r="F18" s="2"/>
      <c r="G18" s="9" t="n">
        <f aca="false">D18*E18</f>
        <v>95.8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2</v>
      </c>
      <c r="F20" s="2"/>
      <c r="G20" s="9" t="n">
        <f aca="false">D20*E20</f>
        <v>75.9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 t="n">
        <v>2</v>
      </c>
      <c r="F69" s="2"/>
      <c r="G69" s="9" t="n">
        <f aca="false">D69*E69</f>
        <v>198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6</v>
      </c>
      <c r="F84" s="2"/>
      <c r="G84" s="9" t="n">
        <f aca="false">D84*E84</f>
        <v>40.2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3</v>
      </c>
      <c r="F102" s="2"/>
      <c r="G102" s="9" t="n">
        <f aca="false">D102*E102</f>
        <v>80.49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 t="n">
        <v>6</v>
      </c>
      <c r="F106" s="2"/>
      <c r="G106" s="9" t="n">
        <f aca="false">D106*E106</f>
        <v>366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 t="n">
        <v>6</v>
      </c>
      <c r="F142" s="2"/>
      <c r="G142" s="9" t="n">
        <f aca="false">D142*E142</f>
        <v>106.2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 t="n">
        <v>10</v>
      </c>
      <c r="F183" s="2"/>
      <c r="G183" s="9" t="n">
        <f aca="false">D183*E183</f>
        <v>184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0" t="s">
        <v>1073</v>
      </c>
      <c r="C440" s="2" t="s">
        <v>1074</v>
      </c>
      <c r="D440" s="8" t="n">
        <v>14.5</v>
      </c>
      <c r="E440" s="2"/>
      <c r="F440" s="2"/>
      <c r="G440" s="2" t="n">
        <f aca="false">D440*E440</f>
        <v>0</v>
      </c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SUM(G3:G440)</f>
        <v>1251.59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 t="n">
        <v>5</v>
      </c>
      <c r="F45" s="2"/>
      <c r="G45" s="9" t="n">
        <f aca="false">D45*E45</f>
        <v>15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2</v>
      </c>
      <c r="F84" s="2"/>
      <c r="G84" s="9" t="n">
        <f aca="false">D84*E84</f>
        <v>13.4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1076</v>
      </c>
      <c r="C127" s="10" t="s">
        <v>129</v>
      </c>
      <c r="D127" s="8" t="n">
        <v>102.6</v>
      </c>
      <c r="E127" s="2" t="n">
        <v>1</v>
      </c>
      <c r="F127" s="2"/>
      <c r="G127" s="9" t="n">
        <f aca="false">D127*E127</f>
        <v>102.6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268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2</v>
      </c>
      <c r="F55" s="2"/>
      <c r="G55" s="9" t="n">
        <f aca="false">D55*E55</f>
        <v>54.8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208.12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1024</v>
      </c>
      <c r="F1" s="4" t="s">
        <v>1025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481.6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373.23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 t="n">
        <v>1</v>
      </c>
      <c r="F5" s="2"/>
      <c r="G5" s="9" t="n">
        <f aca="false">D5*E5</f>
        <v>82.51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 t="n">
        <v>1</v>
      </c>
      <c r="F58" s="2"/>
      <c r="G58" s="9" t="n">
        <f aca="false">D58*E58</f>
        <v>25.62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368.63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349.44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 t="n">
        <v>3</v>
      </c>
      <c r="F136" s="2"/>
      <c r="G136" s="9" t="n">
        <f aca="false">D136*E136</f>
        <v>223.53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607.85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591.12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381.2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4</v>
      </c>
      <c r="F25" s="2"/>
      <c r="G25" s="9" t="n">
        <f aca="false">D25*E25</f>
        <v>96.56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1</v>
      </c>
      <c r="F31" s="2"/>
      <c r="G31" s="9" t="n">
        <f aca="false">D31*E31</f>
        <v>10.55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1086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2</v>
      </c>
      <c r="F126" s="2"/>
      <c r="G126" s="9" t="n">
        <f aca="false">D126*E126</f>
        <v>325.4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732.08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3</v>
      </c>
      <c r="F102" s="2"/>
      <c r="G102" s="9" t="n">
        <f aca="false">D102*E102</f>
        <v>80.49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2</v>
      </c>
      <c r="F137" s="2"/>
      <c r="G137" s="9" t="n">
        <f aca="false">D137*E137</f>
        <v>145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710.19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589.36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 t="n">
        <v>2</v>
      </c>
      <c r="F27" s="2"/>
      <c r="G27" s="9" t="n">
        <f aca="false">D27*E27</f>
        <v>79.2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6</v>
      </c>
      <c r="F55" s="2"/>
      <c r="G55" s="9" t="n">
        <f aca="false">D55*E55</f>
        <v>164.4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266.4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1026</v>
      </c>
      <c r="F1" s="4" t="s">
        <v>1027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 t="n">
        <v>1</v>
      </c>
      <c r="F439" s="2"/>
      <c r="G439" s="9" t="n">
        <f aca="false">D439*E439</f>
        <v>20.7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20.7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3</v>
      </c>
      <c r="F79" s="2"/>
      <c r="G79" s="9" t="n">
        <f aca="false">D79*E79</f>
        <v>184.2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25.3" hidden="false" customHeight="false" outlineLevel="0" collapsed="false">
      <c r="A99" s="5" t="s">
        <v>253</v>
      </c>
      <c r="B99" s="6" t="s">
        <v>1092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25.3" hidden="false" customHeight="false" outlineLevel="0" collapsed="false">
      <c r="A102" s="5"/>
      <c r="B102" s="6" t="s">
        <v>1093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543.1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209.96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2</v>
      </c>
      <c r="F137" s="2"/>
      <c r="G137" s="9" t="n">
        <f aca="false">D137*E137</f>
        <v>145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421.29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4</v>
      </c>
      <c r="F102" s="2"/>
      <c r="G102" s="9" t="n">
        <f aca="false">D102*E102</f>
        <v>107.32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498.58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 t="n">
        <v>1</v>
      </c>
      <c r="F13" s="2"/>
      <c r="G13" s="9" t="n">
        <f aca="false">D13*E13</f>
        <v>89.81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4</v>
      </c>
      <c r="F40" s="2"/>
      <c r="G40" s="9" t="n">
        <f aca="false">D40*E40</f>
        <v>25.92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 t="n">
        <v>1</v>
      </c>
      <c r="F60" s="2"/>
      <c r="G60" s="9" t="n">
        <f aca="false">D60*E60</f>
        <v>9.04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209.39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1023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4</v>
      </c>
      <c r="F55" s="2"/>
      <c r="G55" s="9" t="n">
        <f aca="false">D55*E55</f>
        <v>109.6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507.53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256.57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2</v>
      </c>
      <c r="F29" s="2"/>
      <c r="G29" s="9" t="n">
        <f aca="false">D29*E29</f>
        <v>77.82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177.3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5</v>
      </c>
      <c r="F41" s="2"/>
      <c r="G41" s="9" t="n">
        <f aca="false">D41*E41</f>
        <v>19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 t="n">
        <v>5</v>
      </c>
      <c r="F44" s="2"/>
      <c r="G44" s="9" t="n">
        <f aca="false">D44*E44</f>
        <v>15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418.15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1028</v>
      </c>
      <c r="F1" s="4" t="s">
        <v>1029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1</v>
      </c>
      <c r="F20" s="2"/>
      <c r="G20" s="9" t="n">
        <f aca="false">D20*E20</f>
        <v>37.95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 t="n">
        <v>1</v>
      </c>
      <c r="F49" s="2"/>
      <c r="G49" s="9" t="n">
        <f aca="false">D49*E49</f>
        <v>103.25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500.27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 t="n">
        <v>1</v>
      </c>
      <c r="F35" s="2"/>
      <c r="G35" s="9" t="n">
        <f aca="false">D35*E35</f>
        <v>6.6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1103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724.9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 t="n">
        <v>5</v>
      </c>
      <c r="F42" s="2"/>
      <c r="G42" s="9" t="n">
        <f aca="false">D42*E42</f>
        <v>32.4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 t="n">
        <v>1</v>
      </c>
      <c r="F50" s="2"/>
      <c r="G50" s="9" t="n">
        <f aca="false">D50*E50</f>
        <v>140.7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792.87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389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2</v>
      </c>
      <c r="F29" s="2"/>
      <c r="G29" s="9" t="n">
        <f aca="false">D29*E29</f>
        <v>77.82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874.75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49"/>
  <sheetViews>
    <sheetView showFormulas="false" showGridLines="true" showRowColHeaders="true" showZeros="true" rightToLeft="false" tabSelected="true" showOutlineSymbols="true" defaultGridColor="true" view="normal" topLeftCell="C1" colorId="64" zoomScale="73" zoomScaleNormal="73" zoomScalePageLayoutView="100" workbookViewId="0">
      <pane xSplit="0" ySplit="6" topLeftCell="A7" activePane="bottomLeft" state="frozen"/>
      <selection pane="topLeft" activeCell="C1" activeCellId="0" sqref="C1"/>
      <selection pane="bottomLeft" activeCell="F7" activeCellId="0" sqref="F7"/>
    </sheetView>
  </sheetViews>
  <sheetFormatPr defaultColWidth="9.14843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18.36"/>
    <col collapsed="false" customWidth="true" hidden="false" outlineLevel="0" max="3" min="3" style="1" width="101.42"/>
    <col collapsed="false" customWidth="true" hidden="false" outlineLevel="0" max="4" min="4" style="1" width="14.57"/>
    <col collapsed="false" customWidth="true" hidden="false" outlineLevel="0" max="5" min="5" style="1" width="15.71"/>
    <col collapsed="false" customWidth="true" hidden="false" outlineLevel="0" max="6" min="6" style="2" width="15.71"/>
    <col collapsed="false" customWidth="true" hidden="false" outlineLevel="0" max="7" min="7" style="1" width="11.85"/>
    <col collapsed="false" customWidth="true" hidden="false" outlineLevel="0" max="8" min="8" style="1" width="15.85"/>
    <col collapsed="false" customWidth="true" hidden="false" outlineLevel="0" max="9" min="9" style="1" width="15"/>
    <col collapsed="false" customWidth="false" hidden="false" outlineLevel="0" max="10" min="10" style="1" width="9.14"/>
    <col collapsed="false" customWidth="true" hidden="false" outlineLevel="0" max="11" min="11" style="1" width="11.62"/>
    <col collapsed="false" customWidth="false" hidden="false" outlineLevel="0" max="16384" min="12" style="1" width="9.14"/>
  </cols>
  <sheetData>
    <row r="1" customFormat="false" ht="69.75" hidden="false" customHeight="true" outlineLevel="0" collapsed="false">
      <c r="A1" s="20" t="s">
        <v>1106</v>
      </c>
      <c r="B1" s="20"/>
      <c r="C1" s="20"/>
      <c r="D1" s="20"/>
      <c r="E1" s="20"/>
      <c r="F1" s="20"/>
      <c r="G1" s="20"/>
      <c r="H1" s="20"/>
      <c r="I1" s="20"/>
    </row>
    <row r="2" customFormat="false" ht="15" hidden="false" customHeight="true" outlineLevel="0" collapsed="false">
      <c r="B2" s="21"/>
      <c r="C2" s="21"/>
      <c r="D2" s="21"/>
      <c r="E2" s="21"/>
      <c r="F2" s="21"/>
      <c r="G2" s="21"/>
      <c r="H2" s="21"/>
      <c r="I2" s="21"/>
    </row>
    <row r="3" customFormat="false" ht="49.5" hidden="false" customHeight="true" outlineLevel="0" collapsed="false">
      <c r="A3" s="22" t="s">
        <v>1107</v>
      </c>
      <c r="B3" s="22"/>
      <c r="C3" s="22"/>
      <c r="D3" s="22"/>
      <c r="E3" s="22"/>
      <c r="F3" s="22"/>
      <c r="G3" s="22"/>
      <c r="H3" s="22"/>
      <c r="I3" s="22"/>
    </row>
    <row r="4" customFormat="false" ht="28.35" hidden="false" customHeight="true" outlineLevel="0" collapsed="false">
      <c r="A4" s="22"/>
      <c r="B4" s="22"/>
      <c r="C4" s="23" t="s">
        <v>1108</v>
      </c>
      <c r="D4" s="24" t="n">
        <v>0</v>
      </c>
      <c r="E4" s="25"/>
      <c r="F4" s="25"/>
      <c r="G4" s="25"/>
      <c r="H4" s="25"/>
      <c r="I4" s="25"/>
    </row>
    <row r="5" customFormat="false" ht="28.35" hidden="false" customHeight="true" outlineLevel="0" collapsed="false">
      <c r="B5" s="21"/>
      <c r="C5" s="26" t="s">
        <v>1109</v>
      </c>
      <c r="D5" s="27" t="n">
        <f aca="false">SUM(H8:H103)</f>
        <v>441934.7</v>
      </c>
      <c r="E5" s="27"/>
      <c r="F5" s="21"/>
      <c r="G5" s="21"/>
      <c r="H5" s="21"/>
      <c r="I5" s="21"/>
    </row>
    <row r="6" customFormat="false" ht="28.35" hidden="false" customHeight="true" outlineLevel="0" collapsed="false">
      <c r="B6" s="21"/>
      <c r="C6" s="26" t="s">
        <v>1110</v>
      </c>
      <c r="D6" s="27" t="n">
        <f aca="false">SUM(I8:I103)</f>
        <v>539160.334</v>
      </c>
      <c r="E6" s="27"/>
      <c r="F6" s="21"/>
      <c r="G6" s="21"/>
      <c r="H6" s="21"/>
      <c r="I6" s="21" t="s">
        <v>1111</v>
      </c>
    </row>
    <row r="7" customFormat="false" ht="49.25" hidden="false" customHeight="false" outlineLevel="0" collapsed="false">
      <c r="A7" s="28" t="s">
        <v>1112</v>
      </c>
      <c r="B7" s="28"/>
      <c r="C7" s="29" t="s">
        <v>1113</v>
      </c>
      <c r="D7" s="4" t="s">
        <v>1114</v>
      </c>
      <c r="E7" s="4" t="s">
        <v>3</v>
      </c>
      <c r="F7" s="30" t="s">
        <v>1115</v>
      </c>
      <c r="G7" s="4" t="s">
        <v>1116</v>
      </c>
      <c r="H7" s="4" t="s">
        <v>1117</v>
      </c>
      <c r="I7" s="4" t="s">
        <v>1118</v>
      </c>
    </row>
    <row r="8" customFormat="false" ht="15.75" hidden="false" customHeight="false" outlineLevel="0" collapsed="false">
      <c r="A8" s="31" t="s">
        <v>1119</v>
      </c>
      <c r="B8" s="32" t="s">
        <v>9</v>
      </c>
      <c r="C8" s="6" t="s">
        <v>10</v>
      </c>
      <c r="D8" s="33" t="n">
        <v>164</v>
      </c>
      <c r="E8" s="8" t="n">
        <v>55.38</v>
      </c>
      <c r="F8" s="8" t="n">
        <f aca="false">E8-(E8*$D$4)</f>
        <v>55.38</v>
      </c>
      <c r="G8" s="34" t="n">
        <f aca="false">F8+F8*22%</f>
        <v>67.5636</v>
      </c>
      <c r="H8" s="9" t="n">
        <f aca="false">F8*D8</f>
        <v>9082.32</v>
      </c>
      <c r="I8" s="9" t="n">
        <f aca="false">H8+(H8*22%)</f>
        <v>11080.4304</v>
      </c>
    </row>
    <row r="9" customFormat="false" ht="15.75" hidden="false" customHeight="false" outlineLevel="0" collapsed="false">
      <c r="A9" s="31" t="s">
        <v>1119</v>
      </c>
      <c r="B9" s="32" t="s">
        <v>12</v>
      </c>
      <c r="C9" s="6" t="s">
        <v>13</v>
      </c>
      <c r="D9" s="33" t="n">
        <v>72</v>
      </c>
      <c r="E9" s="8" t="n">
        <v>56.67</v>
      </c>
      <c r="F9" s="8" t="n">
        <f aca="false">E9-(E9*$D$4)</f>
        <v>56.67</v>
      </c>
      <c r="G9" s="34" t="n">
        <f aca="false">F9+F9*22%</f>
        <v>69.1374</v>
      </c>
      <c r="H9" s="9" t="n">
        <f aca="false">F9*D9</f>
        <v>4080.24</v>
      </c>
      <c r="I9" s="9" t="n">
        <f aca="false">H9+(H9*22%)</f>
        <v>4977.8928</v>
      </c>
    </row>
    <row r="10" customFormat="false" ht="15.75" hidden="false" customHeight="false" outlineLevel="0" collapsed="false">
      <c r="A10" s="31" t="s">
        <v>1119</v>
      </c>
      <c r="B10" s="32" t="s">
        <v>15</v>
      </c>
      <c r="C10" s="6" t="s">
        <v>16</v>
      </c>
      <c r="D10" s="33" t="n">
        <v>12</v>
      </c>
      <c r="E10" s="8" t="n">
        <v>82.51</v>
      </c>
      <c r="F10" s="8" t="n">
        <f aca="false">E10-(E10*$D$4)</f>
        <v>82.51</v>
      </c>
      <c r="G10" s="34" t="n">
        <f aca="false">F10+F10*22%</f>
        <v>100.6622</v>
      </c>
      <c r="H10" s="9" t="n">
        <f aca="false">F10*D10</f>
        <v>990.12</v>
      </c>
      <c r="I10" s="9" t="n">
        <f aca="false">H10+(H10*22%)</f>
        <v>1207.9464</v>
      </c>
    </row>
    <row r="11" customFormat="false" ht="15.75" hidden="false" customHeight="false" outlineLevel="0" collapsed="false">
      <c r="A11" s="31" t="s">
        <v>1119</v>
      </c>
      <c r="B11" s="32" t="s">
        <v>15</v>
      </c>
      <c r="C11" s="6" t="s">
        <v>18</v>
      </c>
      <c r="D11" s="33" t="n">
        <v>44</v>
      </c>
      <c r="E11" s="8" t="n">
        <v>78.93</v>
      </c>
      <c r="F11" s="8" t="n">
        <f aca="false">E11-(E11*$D$4)</f>
        <v>78.93</v>
      </c>
      <c r="G11" s="34" t="n">
        <f aca="false">F11+F11*22%</f>
        <v>96.2946</v>
      </c>
      <c r="H11" s="9" t="n">
        <f aca="false">F11*D11</f>
        <v>3472.92</v>
      </c>
      <c r="I11" s="9" t="n">
        <f aca="false">H11+(H11*22%)</f>
        <v>4236.9624</v>
      </c>
    </row>
    <row r="12" customFormat="false" ht="15.75" hidden="false" customHeight="false" outlineLevel="0" collapsed="false">
      <c r="A12" s="31" t="s">
        <v>1119</v>
      </c>
      <c r="B12" s="32" t="s">
        <v>1120</v>
      </c>
      <c r="C12" s="6" t="s">
        <v>20</v>
      </c>
      <c r="D12" s="33" t="n">
        <v>117</v>
      </c>
      <c r="E12" s="8" t="n">
        <v>12</v>
      </c>
      <c r="F12" s="8" t="n">
        <f aca="false">E12-(E12*$D$4)</f>
        <v>12</v>
      </c>
      <c r="G12" s="34" t="n">
        <f aca="false">F12+F12*22%</f>
        <v>14.64</v>
      </c>
      <c r="H12" s="9" t="n">
        <f aca="false">F12*D12</f>
        <v>1404</v>
      </c>
      <c r="I12" s="9" t="n">
        <f aca="false">H12+(H12*22%)</f>
        <v>1712.88</v>
      </c>
    </row>
    <row r="13" customFormat="false" ht="15.75" hidden="false" customHeight="false" outlineLevel="0" collapsed="false">
      <c r="A13" s="31" t="s">
        <v>1119</v>
      </c>
      <c r="B13" s="32" t="s">
        <v>24</v>
      </c>
      <c r="C13" s="6" t="s">
        <v>25</v>
      </c>
      <c r="D13" s="33" t="n">
        <v>50</v>
      </c>
      <c r="E13" s="8" t="n">
        <v>103.49</v>
      </c>
      <c r="F13" s="8" t="n">
        <f aca="false">E13-(E13*$D$4)</f>
        <v>103.49</v>
      </c>
      <c r="G13" s="34" t="n">
        <f aca="false">F13+F13*22%</f>
        <v>126.2578</v>
      </c>
      <c r="H13" s="9" t="n">
        <f aca="false">F13*D13</f>
        <v>5174.5</v>
      </c>
      <c r="I13" s="9" t="n">
        <f aca="false">H13+(H13*22%)</f>
        <v>6312.89</v>
      </c>
    </row>
    <row r="14" customFormat="false" ht="15.75" hidden="false" customHeight="false" outlineLevel="0" collapsed="false">
      <c r="A14" s="31" t="s">
        <v>1119</v>
      </c>
      <c r="B14" s="32" t="s">
        <v>27</v>
      </c>
      <c r="C14" s="6" t="s">
        <v>28</v>
      </c>
      <c r="D14" s="33" t="n">
        <v>20</v>
      </c>
      <c r="E14" s="8" t="n">
        <v>100.44</v>
      </c>
      <c r="F14" s="8" t="n">
        <f aca="false">E14-(E14*$D$4)</f>
        <v>100.44</v>
      </c>
      <c r="G14" s="34" t="n">
        <f aca="false">F14+F14*22%</f>
        <v>122.5368</v>
      </c>
      <c r="H14" s="9" t="n">
        <f aca="false">F14*D14</f>
        <v>2008.8</v>
      </c>
      <c r="I14" s="9" t="n">
        <f aca="false">H14+(H14*22%)</f>
        <v>2450.736</v>
      </c>
    </row>
    <row r="15" customFormat="false" ht="15.75" hidden="false" customHeight="false" outlineLevel="0" collapsed="false">
      <c r="A15" s="31" t="s">
        <v>1119</v>
      </c>
      <c r="B15" s="32" t="s">
        <v>30</v>
      </c>
      <c r="C15" s="6" t="s">
        <v>31</v>
      </c>
      <c r="D15" s="33" t="n">
        <v>22</v>
      </c>
      <c r="E15" s="8" t="n">
        <v>127.45</v>
      </c>
      <c r="F15" s="8" t="n">
        <f aca="false">E15-(E15*$D$4)</f>
        <v>127.45</v>
      </c>
      <c r="G15" s="34" t="n">
        <f aca="false">F15+F15*22%</f>
        <v>155.489</v>
      </c>
      <c r="H15" s="9" t="n">
        <f aca="false">F15*D15</f>
        <v>2803.9</v>
      </c>
      <c r="I15" s="9" t="n">
        <f aca="false">H15+(H15*22%)</f>
        <v>3420.758</v>
      </c>
    </row>
    <row r="16" customFormat="false" ht="15.75" hidden="false" customHeight="false" outlineLevel="0" collapsed="false">
      <c r="A16" s="31" t="s">
        <v>1119</v>
      </c>
      <c r="B16" s="32" t="s">
        <v>33</v>
      </c>
      <c r="C16" s="6" t="s">
        <v>34</v>
      </c>
      <c r="D16" s="33" t="n">
        <v>6</v>
      </c>
      <c r="E16" s="8" t="n">
        <v>183.79</v>
      </c>
      <c r="F16" s="8" t="n">
        <f aca="false">E16-(E16*$D$4)</f>
        <v>183.79</v>
      </c>
      <c r="G16" s="34" t="n">
        <f aca="false">F16+F16*22%</f>
        <v>224.2238</v>
      </c>
      <c r="H16" s="9" t="n">
        <f aca="false">F16*D16</f>
        <v>1102.74</v>
      </c>
      <c r="I16" s="9" t="n">
        <f aca="false">H16+(H16*22%)</f>
        <v>1345.3428</v>
      </c>
    </row>
    <row r="17" customFormat="false" ht="15.75" hidden="false" customHeight="false" outlineLevel="0" collapsed="false">
      <c r="A17" s="31" t="s">
        <v>1119</v>
      </c>
      <c r="B17" s="32" t="s">
        <v>36</v>
      </c>
      <c r="C17" s="6" t="s">
        <v>37</v>
      </c>
      <c r="D17" s="33" t="n">
        <v>50</v>
      </c>
      <c r="E17" s="8" t="n">
        <v>89.81</v>
      </c>
      <c r="F17" s="8" t="n">
        <f aca="false">E17-(E17*$D$4)</f>
        <v>89.81</v>
      </c>
      <c r="G17" s="34" t="n">
        <f aca="false">F17+F17*22%</f>
        <v>109.5682</v>
      </c>
      <c r="H17" s="9" t="n">
        <f aca="false">F17*D17</f>
        <v>4490.5</v>
      </c>
      <c r="I17" s="9" t="n">
        <f aca="false">H17+(H17*22%)</f>
        <v>5478.41</v>
      </c>
    </row>
    <row r="18" customFormat="false" ht="15.75" hidden="false" customHeight="false" outlineLevel="0" collapsed="false">
      <c r="A18" s="31" t="s">
        <v>1119</v>
      </c>
      <c r="B18" s="32" t="s">
        <v>39</v>
      </c>
      <c r="C18" s="6" t="s">
        <v>40</v>
      </c>
      <c r="D18" s="33" t="n">
        <v>20</v>
      </c>
      <c r="E18" s="8" t="n">
        <v>87.18</v>
      </c>
      <c r="F18" s="8" t="n">
        <f aca="false">E18-(E18*$D$4)</f>
        <v>87.18</v>
      </c>
      <c r="G18" s="34" t="n">
        <f aca="false">F18+F18*22%</f>
        <v>106.3596</v>
      </c>
      <c r="H18" s="9" t="n">
        <f aca="false">F18*D18</f>
        <v>1743.6</v>
      </c>
      <c r="I18" s="9" t="n">
        <f aca="false">H18+(H18*22%)</f>
        <v>2127.192</v>
      </c>
    </row>
    <row r="19" customFormat="false" ht="18.75" hidden="false" customHeight="true" outlineLevel="0" collapsed="false">
      <c r="A19" s="31" t="s">
        <v>1119</v>
      </c>
      <c r="B19" s="32" t="s">
        <v>42</v>
      </c>
      <c r="C19" s="6" t="s">
        <v>43</v>
      </c>
      <c r="D19" s="33" t="n">
        <v>22</v>
      </c>
      <c r="E19" s="8" t="n">
        <v>113.77</v>
      </c>
      <c r="F19" s="8" t="n">
        <f aca="false">E19-(E19*$D$4)</f>
        <v>113.77</v>
      </c>
      <c r="G19" s="34" t="n">
        <f aca="false">F19+F19*22%</f>
        <v>138.7994</v>
      </c>
      <c r="H19" s="9" t="n">
        <f aca="false">F19*D19</f>
        <v>2502.94</v>
      </c>
      <c r="I19" s="9" t="n">
        <f aca="false">H19+(H19*22%)</f>
        <v>3053.5868</v>
      </c>
    </row>
    <row r="20" customFormat="false" ht="15.75" hidden="false" customHeight="false" outlineLevel="0" collapsed="false">
      <c r="A20" s="31" t="s">
        <v>1119</v>
      </c>
      <c r="B20" s="32" t="s">
        <v>45</v>
      </c>
      <c r="C20" s="6" t="s">
        <v>46</v>
      </c>
      <c r="D20" s="33" t="n">
        <v>6</v>
      </c>
      <c r="E20" s="8" t="n">
        <v>155.61</v>
      </c>
      <c r="F20" s="8" t="n">
        <f aca="false">E20-(E20*$D$4)</f>
        <v>155.61</v>
      </c>
      <c r="G20" s="34" t="n">
        <f aca="false">F20+F20*22%</f>
        <v>189.8442</v>
      </c>
      <c r="H20" s="9" t="n">
        <f aca="false">F20*D20</f>
        <v>933.66</v>
      </c>
      <c r="I20" s="9" t="n">
        <f aca="false">H20+(H20*22%)</f>
        <v>1139.0652</v>
      </c>
    </row>
    <row r="21" customFormat="false" ht="15.75" hidden="false" customHeight="false" outlineLevel="0" collapsed="false">
      <c r="A21" s="31" t="s">
        <v>1119</v>
      </c>
      <c r="B21" s="32" t="s">
        <v>48</v>
      </c>
      <c r="C21" s="6" t="s">
        <v>49</v>
      </c>
      <c r="D21" s="33" t="n">
        <v>80</v>
      </c>
      <c r="E21" s="8" t="n">
        <v>53.09</v>
      </c>
      <c r="F21" s="8" t="n">
        <f aca="false">E21-(E21*$D$4)</f>
        <v>53.09</v>
      </c>
      <c r="G21" s="34" t="n">
        <f aca="false">F21+F21*22%</f>
        <v>64.7698</v>
      </c>
      <c r="H21" s="9" t="n">
        <f aca="false">F21*D21</f>
        <v>4247.2</v>
      </c>
      <c r="I21" s="9" t="n">
        <f aca="false">H21+(H21*22%)</f>
        <v>5181.584</v>
      </c>
    </row>
    <row r="22" customFormat="false" ht="15.75" hidden="false" customHeight="false" outlineLevel="0" collapsed="false">
      <c r="A22" s="31" t="s">
        <v>1119</v>
      </c>
      <c r="B22" s="32" t="s">
        <v>51</v>
      </c>
      <c r="C22" s="6" t="s">
        <v>52</v>
      </c>
      <c r="D22" s="33" t="n">
        <v>40</v>
      </c>
      <c r="E22" s="8" t="n">
        <v>47.9</v>
      </c>
      <c r="F22" s="8" t="n">
        <f aca="false">E22-(E22*$D$4)</f>
        <v>47.9</v>
      </c>
      <c r="G22" s="34" t="n">
        <f aca="false">F22+F22*22%</f>
        <v>58.438</v>
      </c>
      <c r="H22" s="9" t="n">
        <f aca="false">F22*D22</f>
        <v>1916</v>
      </c>
      <c r="I22" s="9" t="n">
        <f aca="false">H22+(H22*22%)</f>
        <v>2337.52</v>
      </c>
    </row>
    <row r="23" customFormat="false" ht="15.75" hidden="false" customHeight="false" outlineLevel="0" collapsed="false">
      <c r="A23" s="31" t="s">
        <v>1119</v>
      </c>
      <c r="B23" s="32" t="s">
        <v>54</v>
      </c>
      <c r="C23" s="6" t="s">
        <v>55</v>
      </c>
      <c r="D23" s="33" t="n">
        <v>80</v>
      </c>
      <c r="E23" s="8" t="n">
        <v>42.31</v>
      </c>
      <c r="F23" s="8" t="n">
        <f aca="false">E23-(E23*$D$4)</f>
        <v>42.31</v>
      </c>
      <c r="G23" s="34" t="n">
        <f aca="false">F23+F23*22%</f>
        <v>51.6182</v>
      </c>
      <c r="H23" s="9" t="n">
        <f aca="false">F23*D23</f>
        <v>3384.8</v>
      </c>
      <c r="I23" s="9" t="n">
        <f aca="false">H23+(H23*22%)</f>
        <v>4129.456</v>
      </c>
    </row>
    <row r="24" customFormat="false" ht="15.75" hidden="false" customHeight="false" outlineLevel="0" collapsed="false">
      <c r="A24" s="31" t="s">
        <v>1119</v>
      </c>
      <c r="B24" s="32" t="s">
        <v>57</v>
      </c>
      <c r="C24" s="6" t="s">
        <v>58</v>
      </c>
      <c r="D24" s="33" t="n">
        <v>40</v>
      </c>
      <c r="E24" s="8" t="n">
        <v>37.95</v>
      </c>
      <c r="F24" s="8" t="n">
        <f aca="false">E24-(E24*$D$4)</f>
        <v>37.95</v>
      </c>
      <c r="G24" s="34" t="n">
        <f aca="false">F24+F24*22%</f>
        <v>46.299</v>
      </c>
      <c r="H24" s="9" t="n">
        <f aca="false">F24*D24</f>
        <v>1518</v>
      </c>
      <c r="I24" s="9" t="n">
        <f aca="false">H24+(H24*22%)</f>
        <v>1851.96</v>
      </c>
    </row>
    <row r="25" customFormat="false" ht="15.75" hidden="false" customHeight="false" outlineLevel="0" collapsed="false">
      <c r="A25" s="31" t="s">
        <v>1119</v>
      </c>
      <c r="B25" s="32" t="s">
        <v>66</v>
      </c>
      <c r="C25" s="6" t="s">
        <v>67</v>
      </c>
      <c r="D25" s="33" t="n">
        <v>150</v>
      </c>
      <c r="E25" s="8" t="n">
        <v>28.47</v>
      </c>
      <c r="F25" s="8" t="n">
        <f aca="false">E25-(E25*$D$4)</f>
        <v>28.47</v>
      </c>
      <c r="G25" s="34" t="n">
        <f aca="false">F25+F25*22%</f>
        <v>34.7334</v>
      </c>
      <c r="H25" s="9" t="n">
        <f aca="false">F25*D25</f>
        <v>4270.5</v>
      </c>
      <c r="I25" s="9" t="n">
        <f aca="false">H25+(H25*22%)</f>
        <v>5210.01</v>
      </c>
    </row>
    <row r="26" customFormat="false" ht="15.75" hidden="false" customHeight="false" outlineLevel="0" collapsed="false">
      <c r="A26" s="31" t="s">
        <v>1119</v>
      </c>
      <c r="B26" s="32" t="s">
        <v>69</v>
      </c>
      <c r="C26" s="6" t="s">
        <v>70</v>
      </c>
      <c r="D26" s="33" t="n">
        <v>50</v>
      </c>
      <c r="E26" s="8" t="n">
        <v>28.47</v>
      </c>
      <c r="F26" s="8" t="n">
        <f aca="false">E26-(E26*$D$4)</f>
        <v>28.47</v>
      </c>
      <c r="G26" s="34" t="n">
        <f aca="false">F26+F26*22%</f>
        <v>34.7334</v>
      </c>
      <c r="H26" s="9" t="n">
        <f aca="false">F26*D26</f>
        <v>1423.5</v>
      </c>
      <c r="I26" s="9" t="n">
        <f aca="false">H26+(H26*22%)</f>
        <v>1736.67</v>
      </c>
    </row>
    <row r="27" customFormat="false" ht="15.75" hidden="false" customHeight="false" outlineLevel="0" collapsed="false">
      <c r="A27" s="31" t="s">
        <v>1119</v>
      </c>
      <c r="B27" s="32" t="s">
        <v>271</v>
      </c>
      <c r="C27" s="6" t="s">
        <v>72</v>
      </c>
      <c r="D27" s="33" t="n">
        <v>150</v>
      </c>
      <c r="E27" s="8" t="n">
        <v>35.2</v>
      </c>
      <c r="F27" s="8" t="n">
        <f aca="false">E27-(E27*$D$4)</f>
        <v>35.2</v>
      </c>
      <c r="G27" s="34" t="n">
        <f aca="false">F27+F27*22%</f>
        <v>42.944</v>
      </c>
      <c r="H27" s="9" t="n">
        <f aca="false">F27*D27</f>
        <v>5280</v>
      </c>
      <c r="I27" s="9" t="n">
        <f aca="false">H27+(H27*22%)</f>
        <v>6441.6</v>
      </c>
    </row>
    <row r="28" customFormat="false" ht="15.75" hidden="false" customHeight="false" outlineLevel="0" collapsed="false">
      <c r="A28" s="31" t="s">
        <v>1119</v>
      </c>
      <c r="B28" s="32" t="s">
        <v>274</v>
      </c>
      <c r="C28" s="6" t="s">
        <v>74</v>
      </c>
      <c r="D28" s="33" t="n">
        <v>50</v>
      </c>
      <c r="E28" s="8" t="n">
        <v>35.2</v>
      </c>
      <c r="F28" s="8" t="n">
        <f aca="false">E28-(E28*$D$4)</f>
        <v>35.2</v>
      </c>
      <c r="G28" s="34" t="n">
        <f aca="false">F28+F28*22%</f>
        <v>42.944</v>
      </c>
      <c r="H28" s="9" t="n">
        <f aca="false">F28*D28</f>
        <v>1760</v>
      </c>
      <c r="I28" s="9" t="n">
        <f aca="false">H28+(H28*22%)</f>
        <v>2147.2</v>
      </c>
    </row>
    <row r="29" customFormat="false" ht="15.75" hidden="false" customHeight="false" outlineLevel="0" collapsed="false">
      <c r="A29" s="31" t="s">
        <v>1119</v>
      </c>
      <c r="B29" s="32" t="s">
        <v>80</v>
      </c>
      <c r="C29" s="6" t="s">
        <v>81</v>
      </c>
      <c r="D29" s="33" t="n">
        <v>88</v>
      </c>
      <c r="E29" s="8" t="n">
        <v>38.91</v>
      </c>
      <c r="F29" s="8" t="n">
        <f aca="false">E29-(E29*$D$4)</f>
        <v>38.91</v>
      </c>
      <c r="G29" s="34" t="n">
        <f aca="false">F29+F29*22%</f>
        <v>47.4702</v>
      </c>
      <c r="H29" s="9" t="n">
        <f aca="false">F29*D29</f>
        <v>3424.08</v>
      </c>
      <c r="I29" s="9" t="n">
        <f aca="false">H29+(H29*22%)</f>
        <v>4177.3776</v>
      </c>
    </row>
    <row r="30" customFormat="false" ht="15.75" hidden="false" customHeight="false" outlineLevel="0" collapsed="false">
      <c r="A30" s="31" t="s">
        <v>1119</v>
      </c>
      <c r="B30" s="32" t="s">
        <v>83</v>
      </c>
      <c r="C30" s="6" t="s">
        <v>84</v>
      </c>
      <c r="D30" s="33" t="n">
        <v>40</v>
      </c>
      <c r="E30" s="8" t="n">
        <v>36.12</v>
      </c>
      <c r="F30" s="8" t="n">
        <f aca="false">E30-(E30*$D$4)</f>
        <v>36.12</v>
      </c>
      <c r="G30" s="34" t="n">
        <f aca="false">F30+F30*22%</f>
        <v>44.0664</v>
      </c>
      <c r="H30" s="9" t="n">
        <f aca="false">F30*D30</f>
        <v>1444.8</v>
      </c>
      <c r="I30" s="9" t="n">
        <f aca="false">H30+(H30*22%)</f>
        <v>1762.656</v>
      </c>
    </row>
    <row r="31" customFormat="false" ht="15.75" hidden="false" customHeight="false" outlineLevel="0" collapsed="false">
      <c r="A31" s="31" t="s">
        <v>1119</v>
      </c>
      <c r="B31" s="32" t="s">
        <v>86</v>
      </c>
      <c r="C31" s="6" t="s">
        <v>87</v>
      </c>
      <c r="D31" s="33" t="n">
        <v>145</v>
      </c>
      <c r="E31" s="8" t="n">
        <v>10.55</v>
      </c>
      <c r="F31" s="8" t="n">
        <f aca="false">E31-(E31*$D$4)</f>
        <v>10.55</v>
      </c>
      <c r="G31" s="34" t="n">
        <f aca="false">F31+F31*22%</f>
        <v>12.871</v>
      </c>
      <c r="H31" s="9" t="n">
        <f aca="false">F31*D31</f>
        <v>1529.75</v>
      </c>
      <c r="I31" s="9" t="n">
        <f aca="false">H31+(H31*22%)</f>
        <v>1866.295</v>
      </c>
    </row>
    <row r="32" customFormat="false" ht="15.75" hidden="false" customHeight="false" outlineLevel="0" collapsed="false">
      <c r="A32" s="31" t="s">
        <v>1119</v>
      </c>
      <c r="B32" s="32" t="s">
        <v>98</v>
      </c>
      <c r="C32" s="6" t="s">
        <v>99</v>
      </c>
      <c r="D32" s="33" t="n">
        <v>150</v>
      </c>
      <c r="E32" s="8" t="n">
        <v>45.97</v>
      </c>
      <c r="F32" s="8" t="n">
        <f aca="false">E32-(E32*$D$4)</f>
        <v>45.97</v>
      </c>
      <c r="G32" s="34" t="n">
        <f aca="false">F32+F32*22%</f>
        <v>56.0834</v>
      </c>
      <c r="H32" s="9" t="n">
        <f aca="false">F32*D32</f>
        <v>6895.5</v>
      </c>
      <c r="I32" s="9" t="n">
        <f aca="false">H32+(H32*22%)</f>
        <v>8412.51</v>
      </c>
    </row>
    <row r="33" customFormat="false" ht="15.75" hidden="false" customHeight="false" outlineLevel="0" collapsed="false">
      <c r="A33" s="31" t="s">
        <v>1119</v>
      </c>
      <c r="B33" s="32" t="s">
        <v>101</v>
      </c>
      <c r="C33" s="6" t="s">
        <v>102</v>
      </c>
      <c r="D33" s="33" t="n">
        <v>150</v>
      </c>
      <c r="E33" s="8" t="n">
        <v>36.17</v>
      </c>
      <c r="F33" s="8" t="n">
        <f aca="false">E33-(E33*$D$4)</f>
        <v>36.17</v>
      </c>
      <c r="G33" s="34" t="n">
        <f aca="false">F33+F33*22%</f>
        <v>44.1274</v>
      </c>
      <c r="H33" s="9" t="n">
        <f aca="false">F33*D33</f>
        <v>5425.5</v>
      </c>
      <c r="I33" s="9" t="n">
        <f aca="false">H33+(H33*22%)</f>
        <v>6619.11</v>
      </c>
    </row>
    <row r="34" customFormat="false" ht="15.75" hidden="false" customHeight="false" outlineLevel="0" collapsed="false">
      <c r="A34" s="31" t="s">
        <v>1119</v>
      </c>
      <c r="B34" s="32" t="s">
        <v>108</v>
      </c>
      <c r="C34" s="6" t="s">
        <v>109</v>
      </c>
      <c r="D34" s="33" t="n">
        <v>485</v>
      </c>
      <c r="E34" s="8" t="n">
        <v>6.48</v>
      </c>
      <c r="F34" s="8" t="n">
        <f aca="false">E34-(E34*$D$4)</f>
        <v>6.48</v>
      </c>
      <c r="G34" s="34" t="n">
        <f aca="false">F34+F34*22%</f>
        <v>7.9056</v>
      </c>
      <c r="H34" s="9" t="n">
        <f aca="false">F34*D34</f>
        <v>3142.8</v>
      </c>
      <c r="I34" s="9" t="n">
        <f aca="false">H34+(H34*22%)</f>
        <v>3834.216</v>
      </c>
    </row>
    <row r="35" customFormat="false" ht="15.75" hidden="false" customHeight="false" outlineLevel="0" collapsed="false">
      <c r="A35" s="31" t="s">
        <v>1119</v>
      </c>
      <c r="B35" s="32" t="s">
        <v>113</v>
      </c>
      <c r="C35" s="6" t="s">
        <v>114</v>
      </c>
      <c r="D35" s="33" t="n">
        <v>485</v>
      </c>
      <c r="E35" s="8" t="n">
        <v>6.48</v>
      </c>
      <c r="F35" s="8" t="n">
        <f aca="false">E35-(E35*$D$4)</f>
        <v>6.48</v>
      </c>
      <c r="G35" s="34" t="n">
        <f aca="false">F35+F35*22%</f>
        <v>7.9056</v>
      </c>
      <c r="H35" s="9" t="n">
        <f aca="false">F35*D35</f>
        <v>3142.8</v>
      </c>
      <c r="I35" s="9" t="n">
        <f aca="false">H35+(H35*22%)</f>
        <v>3834.216</v>
      </c>
    </row>
    <row r="36" customFormat="false" ht="15.75" hidden="false" customHeight="false" outlineLevel="0" collapsed="false">
      <c r="A36" s="31" t="s">
        <v>1119</v>
      </c>
      <c r="B36" s="32" t="s">
        <v>118</v>
      </c>
      <c r="C36" s="6" t="s">
        <v>119</v>
      </c>
      <c r="D36" s="33" t="n">
        <v>29</v>
      </c>
      <c r="E36" s="8" t="n">
        <v>3</v>
      </c>
      <c r="F36" s="8" t="n">
        <f aca="false">E36-(E36*$D$4)</f>
        <v>3</v>
      </c>
      <c r="G36" s="34" t="n">
        <f aca="false">F36+F36*22%</f>
        <v>3.66</v>
      </c>
      <c r="H36" s="9" t="n">
        <f aca="false">F36*D36</f>
        <v>87</v>
      </c>
      <c r="I36" s="9" t="n">
        <f aca="false">H36+(H36*22%)</f>
        <v>106.14</v>
      </c>
    </row>
    <row r="37" customFormat="false" ht="15.75" hidden="false" customHeight="false" outlineLevel="0" collapsed="false">
      <c r="A37" s="31" t="s">
        <v>1119</v>
      </c>
      <c r="B37" s="32" t="s">
        <v>121</v>
      </c>
      <c r="C37" s="6" t="s">
        <v>122</v>
      </c>
      <c r="D37" s="33" t="n">
        <v>30</v>
      </c>
      <c r="E37" s="8" t="n">
        <v>3</v>
      </c>
      <c r="F37" s="8" t="n">
        <f aca="false">E37-(E37*$D$4)</f>
        <v>3</v>
      </c>
      <c r="G37" s="34" t="n">
        <f aca="false">F37+F37*22%</f>
        <v>3.66</v>
      </c>
      <c r="H37" s="9" t="n">
        <f aca="false">F37*D37</f>
        <v>90</v>
      </c>
      <c r="I37" s="9" t="n">
        <f aca="false">H37+(H37*22%)</f>
        <v>109.8</v>
      </c>
    </row>
    <row r="38" customFormat="false" ht="15.75" hidden="false" customHeight="false" outlineLevel="0" collapsed="false">
      <c r="A38" s="31" t="s">
        <v>1119</v>
      </c>
      <c r="B38" s="32" t="s">
        <v>124</v>
      </c>
      <c r="C38" s="6" t="s">
        <v>125</v>
      </c>
      <c r="D38" s="33" t="n">
        <v>26</v>
      </c>
      <c r="E38" s="8" t="n">
        <v>122.84</v>
      </c>
      <c r="F38" s="8" t="n">
        <f aca="false">E38-(E38*$D$4)</f>
        <v>122.84</v>
      </c>
      <c r="G38" s="34" t="n">
        <f aca="false">F38+F38*22%</f>
        <v>149.8648</v>
      </c>
      <c r="H38" s="9" t="n">
        <f aca="false">F38*D38</f>
        <v>3193.84</v>
      </c>
      <c r="I38" s="9" t="n">
        <f aca="false">H38+(H38*22%)</f>
        <v>3896.4848</v>
      </c>
    </row>
    <row r="39" customFormat="false" ht="15.75" hidden="false" customHeight="false" outlineLevel="0" collapsed="false">
      <c r="A39" s="31" t="s">
        <v>1119</v>
      </c>
      <c r="B39" s="32" t="s">
        <v>127</v>
      </c>
      <c r="C39" s="6" t="s">
        <v>128</v>
      </c>
      <c r="D39" s="33" t="n">
        <v>8</v>
      </c>
      <c r="E39" s="8" t="n">
        <v>79.13</v>
      </c>
      <c r="F39" s="8" t="n">
        <f aca="false">E39-(E39*$D$4)</f>
        <v>79.13</v>
      </c>
      <c r="G39" s="34" t="n">
        <f aca="false">F39+F39*22%</f>
        <v>96.5386</v>
      </c>
      <c r="H39" s="9" t="n">
        <f aca="false">F39*D39</f>
        <v>633.04</v>
      </c>
      <c r="I39" s="9" t="n">
        <f aca="false">H39+(H39*22%)</f>
        <v>772.3088</v>
      </c>
    </row>
    <row r="40" customFormat="false" ht="15.75" hidden="false" customHeight="false" outlineLevel="0" collapsed="false">
      <c r="A40" s="31" t="s">
        <v>1119</v>
      </c>
      <c r="B40" s="32" t="s">
        <v>130</v>
      </c>
      <c r="C40" s="6" t="s">
        <v>131</v>
      </c>
      <c r="D40" s="33" t="n">
        <v>100</v>
      </c>
      <c r="E40" s="8" t="n">
        <v>98.72</v>
      </c>
      <c r="F40" s="8" t="n">
        <f aca="false">E40-(E40*$D$4)</f>
        <v>98.72</v>
      </c>
      <c r="G40" s="34" t="n">
        <f aca="false">F40+F40*22%</f>
        <v>120.4384</v>
      </c>
      <c r="H40" s="9" t="n">
        <f aca="false">F40*D40</f>
        <v>9872</v>
      </c>
      <c r="I40" s="9" t="n">
        <f aca="false">H40+(H40*22%)</f>
        <v>12043.84</v>
      </c>
    </row>
    <row r="41" customFormat="false" ht="15.75" hidden="false" customHeight="false" outlineLevel="0" collapsed="false">
      <c r="A41" s="31" t="s">
        <v>1119</v>
      </c>
      <c r="B41" s="32" t="s">
        <v>133</v>
      </c>
      <c r="C41" s="6" t="s">
        <v>134</v>
      </c>
      <c r="D41" s="33" t="n">
        <v>40</v>
      </c>
      <c r="E41" s="8" t="n">
        <v>103.25</v>
      </c>
      <c r="F41" s="8" t="n">
        <f aca="false">E41-(E41*$D$4)</f>
        <v>103.25</v>
      </c>
      <c r="G41" s="34" t="n">
        <f aca="false">F41+F41*22%</f>
        <v>125.965</v>
      </c>
      <c r="H41" s="9" t="n">
        <f aca="false">F41*D41</f>
        <v>4130</v>
      </c>
      <c r="I41" s="9" t="n">
        <f aca="false">H41+(H41*22%)</f>
        <v>5038.6</v>
      </c>
    </row>
    <row r="42" customFormat="false" ht="15.75" hidden="false" customHeight="false" outlineLevel="0" collapsed="false">
      <c r="A42" s="31" t="s">
        <v>1119</v>
      </c>
      <c r="B42" s="32" t="s">
        <v>140</v>
      </c>
      <c r="C42" s="6" t="s">
        <v>141</v>
      </c>
      <c r="D42" s="33" t="n">
        <v>50</v>
      </c>
      <c r="E42" s="8" t="n">
        <v>139.7</v>
      </c>
      <c r="F42" s="8" t="n">
        <f aca="false">E42-(E42*$D$4)</f>
        <v>139.7</v>
      </c>
      <c r="G42" s="34" t="n">
        <f aca="false">F42+F42*22%</f>
        <v>170.434</v>
      </c>
      <c r="H42" s="9" t="n">
        <f aca="false">F42*D42</f>
        <v>6985</v>
      </c>
      <c r="I42" s="9" t="n">
        <f aca="false">H42+(H42*22%)</f>
        <v>8521.7</v>
      </c>
    </row>
    <row r="43" customFormat="false" ht="15.75" hidden="false" customHeight="false" outlineLevel="0" collapsed="false">
      <c r="A43" s="31" t="s">
        <v>1119</v>
      </c>
      <c r="B43" s="32" t="s">
        <v>1121</v>
      </c>
      <c r="C43" s="6" t="s">
        <v>149</v>
      </c>
      <c r="D43" s="33" t="n">
        <v>70</v>
      </c>
      <c r="E43" s="8" t="n">
        <v>31.6</v>
      </c>
      <c r="F43" s="8" t="n">
        <f aca="false">E43-(E43*$D$4)</f>
        <v>31.6</v>
      </c>
      <c r="G43" s="34" t="n">
        <f aca="false">F43+F43*22%</f>
        <v>38.552</v>
      </c>
      <c r="H43" s="9" t="n">
        <f aca="false">F43*D43</f>
        <v>2212</v>
      </c>
      <c r="I43" s="9" t="n">
        <f aca="false">H43+(H43*22%)</f>
        <v>2698.64</v>
      </c>
    </row>
    <row r="44" customFormat="false" ht="15.75" hidden="false" customHeight="false" outlineLevel="0" collapsed="false">
      <c r="A44" s="31" t="s">
        <v>1119</v>
      </c>
      <c r="B44" s="32" t="s">
        <v>151</v>
      </c>
      <c r="C44" s="6" t="s">
        <v>152</v>
      </c>
      <c r="D44" s="33" t="n">
        <v>75</v>
      </c>
      <c r="E44" s="8" t="n">
        <v>28.64</v>
      </c>
      <c r="F44" s="8" t="n">
        <f aca="false">E44-(E44*$D$4)</f>
        <v>28.64</v>
      </c>
      <c r="G44" s="34" t="n">
        <f aca="false">F44+F44*22%</f>
        <v>34.9408</v>
      </c>
      <c r="H44" s="9" t="n">
        <f aca="false">F44*D44</f>
        <v>2148</v>
      </c>
      <c r="I44" s="9" t="n">
        <f aca="false">H44+(H44*22%)</f>
        <v>2620.56</v>
      </c>
    </row>
    <row r="45" customFormat="false" ht="15.75" hidden="false" customHeight="false" outlineLevel="0" collapsed="false">
      <c r="A45" s="31" t="s">
        <v>1119</v>
      </c>
      <c r="B45" s="32" t="s">
        <v>154</v>
      </c>
      <c r="C45" s="6" t="s">
        <v>155</v>
      </c>
      <c r="D45" s="33" t="n">
        <v>75</v>
      </c>
      <c r="E45" s="8" t="n">
        <v>25.62</v>
      </c>
      <c r="F45" s="8" t="n">
        <f aca="false">E45-(E45*$D$4)</f>
        <v>25.62</v>
      </c>
      <c r="G45" s="34" t="n">
        <f aca="false">F45+F45*22%</f>
        <v>31.2564</v>
      </c>
      <c r="H45" s="9" t="n">
        <f aca="false">F45*D45</f>
        <v>1921.5</v>
      </c>
      <c r="I45" s="9" t="n">
        <f aca="false">H45+(H45*22%)</f>
        <v>2344.23</v>
      </c>
    </row>
    <row r="46" customFormat="false" ht="15.75" hidden="false" customHeight="false" outlineLevel="0" collapsed="false">
      <c r="A46" s="31" t="s">
        <v>1119</v>
      </c>
      <c r="B46" s="32" t="s">
        <v>160</v>
      </c>
      <c r="C46" s="6" t="s">
        <v>161</v>
      </c>
      <c r="D46" s="33" t="n">
        <v>12</v>
      </c>
      <c r="E46" s="8" t="n">
        <v>9.04</v>
      </c>
      <c r="F46" s="8" t="n">
        <f aca="false">E46-(E46*$D$4)</f>
        <v>9.04</v>
      </c>
      <c r="G46" s="34" t="n">
        <f aca="false">F46+F46*22%</f>
        <v>11.0288</v>
      </c>
      <c r="H46" s="9" t="n">
        <f aca="false">F46*D46</f>
        <v>108.48</v>
      </c>
      <c r="I46" s="9" t="n">
        <f aca="false">H46+(H46*22%)</f>
        <v>132.3456</v>
      </c>
    </row>
    <row r="47" customFormat="false" ht="15.75" hidden="false" customHeight="false" outlineLevel="0" collapsed="false">
      <c r="A47" s="31" t="s">
        <v>1119</v>
      </c>
      <c r="B47" s="32" t="s">
        <v>163</v>
      </c>
      <c r="C47" s="6" t="s">
        <v>164</v>
      </c>
      <c r="D47" s="33" t="n">
        <v>15</v>
      </c>
      <c r="E47" s="8" t="n">
        <v>326.2</v>
      </c>
      <c r="F47" s="8" t="n">
        <f aca="false">E47-(E47*$D$4)</f>
        <v>326.2</v>
      </c>
      <c r="G47" s="34" t="n">
        <f aca="false">F47+F47*22%</f>
        <v>397.964</v>
      </c>
      <c r="H47" s="9" t="n">
        <f aca="false">F47*D47</f>
        <v>4893</v>
      </c>
      <c r="I47" s="9" t="n">
        <f aca="false">H47+(H47*22%)</f>
        <v>5969.46</v>
      </c>
    </row>
    <row r="48" customFormat="false" ht="15.75" hidden="false" customHeight="false" outlineLevel="0" collapsed="false">
      <c r="A48" s="31" t="s">
        <v>1119</v>
      </c>
      <c r="B48" s="32" t="s">
        <v>169</v>
      </c>
      <c r="C48" s="6" t="s">
        <v>170</v>
      </c>
      <c r="D48" s="33" t="n">
        <v>140</v>
      </c>
      <c r="E48" s="8" t="n">
        <v>182.38</v>
      </c>
      <c r="F48" s="8" t="n">
        <f aca="false">E48-(E48*$D$4)</f>
        <v>182.38</v>
      </c>
      <c r="G48" s="34" t="n">
        <f aca="false">F48+F48*22%</f>
        <v>222.5036</v>
      </c>
      <c r="H48" s="9" t="n">
        <f aca="false">F48*D48</f>
        <v>25533.2</v>
      </c>
      <c r="I48" s="9" t="n">
        <f aca="false">H48+(H48*22%)</f>
        <v>31150.504</v>
      </c>
    </row>
    <row r="49" customFormat="false" ht="15.75" hidden="false" customHeight="false" outlineLevel="0" collapsed="false">
      <c r="A49" s="31" t="s">
        <v>1119</v>
      </c>
      <c r="B49" s="32" t="s">
        <v>174</v>
      </c>
      <c r="C49" s="6" t="s">
        <v>175</v>
      </c>
      <c r="D49" s="33" t="n">
        <v>140</v>
      </c>
      <c r="E49" s="8" t="n">
        <v>408.77</v>
      </c>
      <c r="F49" s="8" t="n">
        <f aca="false">E49-(E49*$D$4)</f>
        <v>408.77</v>
      </c>
      <c r="G49" s="34" t="n">
        <f aca="false">F49+F49*22%</f>
        <v>498.6994</v>
      </c>
      <c r="H49" s="9" t="n">
        <f aca="false">F49*D49</f>
        <v>57227.8</v>
      </c>
      <c r="I49" s="9" t="n">
        <f aca="false">H49+(H49*22%)</f>
        <v>69817.916</v>
      </c>
    </row>
    <row r="50" customFormat="false" ht="15.75" hidden="false" customHeight="false" outlineLevel="0" collapsed="false">
      <c r="A50" s="31" t="s">
        <v>1119</v>
      </c>
      <c r="B50" s="32" t="s">
        <v>177</v>
      </c>
      <c r="C50" s="6" t="s">
        <v>178</v>
      </c>
      <c r="D50" s="33" t="n">
        <v>13</v>
      </c>
      <c r="E50" s="8" t="n">
        <v>287.9</v>
      </c>
      <c r="F50" s="8" t="n">
        <f aca="false">E50-(E50*$D$4)</f>
        <v>287.9</v>
      </c>
      <c r="G50" s="34" t="n">
        <f aca="false">F50+F50*22%</f>
        <v>351.238</v>
      </c>
      <c r="H50" s="9" t="n">
        <f aca="false">F50*D50</f>
        <v>3742.7</v>
      </c>
      <c r="I50" s="9" t="n">
        <f aca="false">H50+(H50*22%)</f>
        <v>4566.094</v>
      </c>
    </row>
    <row r="51" customFormat="false" ht="15.75" hidden="false" customHeight="false" outlineLevel="0" collapsed="false">
      <c r="A51" s="31" t="s">
        <v>1119</v>
      </c>
      <c r="B51" s="32" t="s">
        <v>180</v>
      </c>
      <c r="C51" s="6" t="s">
        <v>181</v>
      </c>
      <c r="D51" s="33" t="n">
        <v>4</v>
      </c>
      <c r="E51" s="8" t="n">
        <v>287.9</v>
      </c>
      <c r="F51" s="8" t="n">
        <f aca="false">E51-(E51*$D$4)</f>
        <v>287.9</v>
      </c>
      <c r="G51" s="34" t="n">
        <f aca="false">F51+F51*22%</f>
        <v>351.238</v>
      </c>
      <c r="H51" s="9" t="n">
        <f aca="false">F51*D51</f>
        <v>1151.6</v>
      </c>
      <c r="I51" s="9" t="n">
        <f aca="false">H51+(H51*22%)</f>
        <v>1404.952</v>
      </c>
    </row>
    <row r="52" customFormat="false" ht="15.75" hidden="false" customHeight="false" outlineLevel="0" collapsed="false">
      <c r="A52" s="31" t="s">
        <v>1119</v>
      </c>
      <c r="B52" s="32" t="s">
        <v>1122</v>
      </c>
      <c r="C52" s="6" t="s">
        <v>186</v>
      </c>
      <c r="D52" s="33" t="n">
        <v>10</v>
      </c>
      <c r="E52" s="8" t="n">
        <v>99</v>
      </c>
      <c r="F52" s="8" t="n">
        <f aca="false">E52-(E52*$D$4)</f>
        <v>99</v>
      </c>
      <c r="G52" s="34" t="n">
        <f aca="false">F52+F52*22%</f>
        <v>120.78</v>
      </c>
      <c r="H52" s="9" t="n">
        <f aca="false">F52*D52</f>
        <v>990</v>
      </c>
      <c r="I52" s="9" t="n">
        <f aca="false">H52+(H52*22%)</f>
        <v>1207.8</v>
      </c>
    </row>
    <row r="53" customFormat="false" ht="15.75" hidden="false" customHeight="false" outlineLevel="0" collapsed="false">
      <c r="A53" s="31" t="s">
        <v>1119</v>
      </c>
      <c r="B53" s="29" t="s">
        <v>7</v>
      </c>
      <c r="C53" s="12" t="s">
        <v>190</v>
      </c>
      <c r="D53" s="33" t="n">
        <f aca="false">SUM(ADAMOLI!C71+BANNINO!C71+'BARBATO L.'!C71+'BARBATO M.'!C71+BEFUMO!C71+BELLIO!C71+BONGIOVANNI!C71+BRUNINI!C71+CAMPANA!C71+CARIANI!C71+CASTELLUCCIA!C71+CERUTI!C71+CIRILLO!C71+COLDEBELLA!C71+COMERCI!C71+CONTA!C71+CRIPPA!C71+DANIELE!C71+FASTUCA!C71+FEDELE!C71+FURCI!C71+GALLO!C71+GIGANTE!C71+GRIANTI!C71+GRIMOLDI!C71+GUARNACCIA!C71+IUDICA!C71+'LA TORRE'!C71+LAGANA!C71+LONGO!C71+MAGGIO!C71+MARCARIO!C71+MARCHESI!C71+MAZZA!C71+MENOLASCINA!C71+MONTEDORO!C71+MORETTI!C71+NARDIN!C71+NEGRI!C71+OZZIMO!C71+PACCHETTI!C71+PELLEGRINO!C71+PIROLA!C71+PROCOPIO!C71+PUZZOLANTE!C71+QUATELA!C71+RADOGNA!C71+RIDOLFO!C71+'RUBINO A.'!C71+'RUBINO V.'!C71+SASANELLI!C71+SCOZZARELLA!C71+STREFEZZA!C71+TAVECCHIA!C71+TESTORI!C71+TIZZA!C71+TORZULLO!C71+VIGANO!C71+VILLA!C71+VINCI!C71+VIZZO!C71+ZEMA!C71)</f>
        <v>0</v>
      </c>
      <c r="E53" s="8"/>
      <c r="F53" s="8" t="n">
        <f aca="false">E53-(E53*$D$4)</f>
        <v>0</v>
      </c>
      <c r="G53" s="34" t="n">
        <f aca="false">F53+F53*22%</f>
        <v>0</v>
      </c>
      <c r="H53" s="9" t="n">
        <f aca="false">F53*D53</f>
        <v>0</v>
      </c>
      <c r="I53" s="9" t="n">
        <f aca="false">H53+(H53*22%)</f>
        <v>0</v>
      </c>
    </row>
    <row r="54" customFormat="false" ht="15.75" hidden="false" customHeight="false" outlineLevel="0" collapsed="false">
      <c r="A54" s="31" t="s">
        <v>1119</v>
      </c>
      <c r="B54" s="32" t="s">
        <v>191</v>
      </c>
      <c r="C54" s="6" t="s">
        <v>192</v>
      </c>
      <c r="D54" s="33" t="n">
        <v>8</v>
      </c>
      <c r="E54" s="8" t="n">
        <v>163.4</v>
      </c>
      <c r="F54" s="8" t="n">
        <f aca="false">E54-(E54*$D$4)</f>
        <v>163.4</v>
      </c>
      <c r="G54" s="34" t="n">
        <f aca="false">F54+F54*22%</f>
        <v>199.348</v>
      </c>
      <c r="H54" s="9" t="n">
        <f aca="false">F54*D54</f>
        <v>1307.2</v>
      </c>
      <c r="I54" s="9" t="n">
        <f aca="false">H54+(H54*22%)</f>
        <v>1594.784</v>
      </c>
    </row>
    <row r="55" customFormat="false" ht="15.75" hidden="false" customHeight="false" outlineLevel="0" collapsed="false">
      <c r="A55" s="31" t="s">
        <v>1119</v>
      </c>
      <c r="B55" s="32" t="s">
        <v>196</v>
      </c>
      <c r="C55" s="6" t="s">
        <v>197</v>
      </c>
      <c r="D55" s="33" t="n">
        <v>400</v>
      </c>
      <c r="E55" s="8" t="n">
        <v>123</v>
      </c>
      <c r="F55" s="8" t="n">
        <f aca="false">E55-(E55*$D$4)</f>
        <v>123</v>
      </c>
      <c r="G55" s="34" t="n">
        <f aca="false">F55+F55*22%</f>
        <v>150.06</v>
      </c>
      <c r="H55" s="9" t="n">
        <f aca="false">F55*D55</f>
        <v>49200</v>
      </c>
      <c r="I55" s="9" t="n">
        <f aca="false">H55+(H55*22%)</f>
        <v>60024</v>
      </c>
    </row>
    <row r="56" customFormat="false" ht="15.75" hidden="false" customHeight="false" outlineLevel="0" collapsed="false">
      <c r="A56" s="31" t="s">
        <v>1119</v>
      </c>
      <c r="B56" s="32" t="s">
        <v>209</v>
      </c>
      <c r="C56" s="6" t="s">
        <v>210</v>
      </c>
      <c r="D56" s="33" t="n">
        <v>295</v>
      </c>
      <c r="E56" s="8" t="n">
        <v>24.45</v>
      </c>
      <c r="F56" s="8" t="n">
        <f aca="false">E56-(E56*$D$4)</f>
        <v>24.45</v>
      </c>
      <c r="G56" s="34" t="n">
        <f aca="false">F56+F56*22%</f>
        <v>29.829</v>
      </c>
      <c r="H56" s="9" t="n">
        <f aca="false">F56*D56</f>
        <v>7212.75</v>
      </c>
      <c r="I56" s="9" t="n">
        <f aca="false">H56+(H56*22%)</f>
        <v>8799.555</v>
      </c>
    </row>
    <row r="57" customFormat="false" ht="15.75" hidden="false" customHeight="false" outlineLevel="0" collapsed="false">
      <c r="A57" s="31" t="s">
        <v>1119</v>
      </c>
      <c r="B57" s="32" t="s">
        <v>212</v>
      </c>
      <c r="C57" s="6" t="s">
        <v>213</v>
      </c>
      <c r="D57" s="33" t="n">
        <v>146</v>
      </c>
      <c r="E57" s="8" t="n">
        <v>32.41</v>
      </c>
      <c r="F57" s="8" t="n">
        <f aca="false">E57-(E57*$D$4)</f>
        <v>32.41</v>
      </c>
      <c r="G57" s="34" t="n">
        <f aca="false">F57+F57*22%</f>
        <v>39.5402</v>
      </c>
      <c r="H57" s="9" t="n">
        <f aca="false">F57*D57</f>
        <v>4731.86</v>
      </c>
      <c r="I57" s="9" t="n">
        <f aca="false">H57+(H57*22%)</f>
        <v>5772.8692</v>
      </c>
    </row>
    <row r="58" customFormat="false" ht="15.75" hidden="false" customHeight="false" outlineLevel="0" collapsed="false">
      <c r="A58" s="31" t="s">
        <v>1119</v>
      </c>
      <c r="B58" s="32" t="s">
        <v>1123</v>
      </c>
      <c r="C58" s="6" t="s">
        <v>218</v>
      </c>
      <c r="D58" s="33" t="n">
        <v>140</v>
      </c>
      <c r="E58" s="8" t="n">
        <v>55.77</v>
      </c>
      <c r="F58" s="8" t="n">
        <f aca="false">E58-(E58*$D$4)</f>
        <v>55.77</v>
      </c>
      <c r="G58" s="34" t="n">
        <f aca="false">F58+F58*22%</f>
        <v>68.0394</v>
      </c>
      <c r="H58" s="9" t="n">
        <f aca="false">F58*D58</f>
        <v>7807.8</v>
      </c>
      <c r="I58" s="9" t="n">
        <f aca="false">H58+(H58*22%)</f>
        <v>9525.516</v>
      </c>
    </row>
    <row r="59" customFormat="false" ht="15.75" hidden="false" customHeight="false" outlineLevel="0" collapsed="false">
      <c r="A59" s="31" t="s">
        <v>1119</v>
      </c>
      <c r="B59" s="32" t="s">
        <v>220</v>
      </c>
      <c r="C59" s="6" t="s">
        <v>221</v>
      </c>
      <c r="D59" s="33" t="n">
        <v>125</v>
      </c>
      <c r="E59" s="8" t="n">
        <v>6.7</v>
      </c>
      <c r="F59" s="8" t="n">
        <f aca="false">E59-(E59*$D$4)</f>
        <v>6.7</v>
      </c>
      <c r="G59" s="34" t="n">
        <f aca="false">F59+F59*22%</f>
        <v>8.174</v>
      </c>
      <c r="H59" s="9" t="n">
        <f aca="false">F59*D59</f>
        <v>837.5</v>
      </c>
      <c r="I59" s="9" t="n">
        <f aca="false">H59+(H59*22%)</f>
        <v>1021.75</v>
      </c>
    </row>
    <row r="60" customFormat="false" ht="15.75" hidden="false" customHeight="false" outlineLevel="0" collapsed="false">
      <c r="A60" s="31" t="s">
        <v>1119</v>
      </c>
      <c r="B60" s="32" t="s">
        <v>223</v>
      </c>
      <c r="C60" s="6" t="s">
        <v>224</v>
      </c>
      <c r="D60" s="33" t="n">
        <v>100</v>
      </c>
      <c r="E60" s="8" t="n">
        <v>6.7</v>
      </c>
      <c r="F60" s="8" t="n">
        <f aca="false">E60-(E60*$D$4)</f>
        <v>6.7</v>
      </c>
      <c r="G60" s="34" t="n">
        <f aca="false">F60+F60*22%</f>
        <v>8.174</v>
      </c>
      <c r="H60" s="9" t="n">
        <f aca="false">F60*D60</f>
        <v>670</v>
      </c>
      <c r="I60" s="9" t="n">
        <f aca="false">H60+(H60*22%)</f>
        <v>817.4</v>
      </c>
    </row>
    <row r="61" customFormat="false" ht="15.75" hidden="false" customHeight="false" outlineLevel="0" collapsed="false">
      <c r="A61" s="31" t="s">
        <v>1119</v>
      </c>
      <c r="B61" s="32" t="s">
        <v>232</v>
      </c>
      <c r="C61" s="6" t="s">
        <v>233</v>
      </c>
      <c r="D61" s="33" t="n">
        <v>140</v>
      </c>
      <c r="E61" s="8" t="n">
        <v>168.06</v>
      </c>
      <c r="F61" s="8" t="n">
        <f aca="false">E61-(E61*$D$4)</f>
        <v>168.06</v>
      </c>
      <c r="G61" s="34" t="n">
        <f aca="false">F61+F61*22%</f>
        <v>205.0332</v>
      </c>
      <c r="H61" s="9" t="n">
        <f aca="false">F61*D61</f>
        <v>23528.4</v>
      </c>
      <c r="I61" s="9" t="n">
        <f aca="false">H61+(H61*22%)</f>
        <v>28704.648</v>
      </c>
    </row>
    <row r="62" customFormat="false" ht="15.75" hidden="false" customHeight="false" outlineLevel="0" collapsed="false">
      <c r="A62" s="31" t="s">
        <v>1119</v>
      </c>
      <c r="B62" s="32" t="s">
        <v>1124</v>
      </c>
      <c r="C62" s="6" t="s">
        <v>235</v>
      </c>
      <c r="D62" s="33" t="n">
        <v>140</v>
      </c>
      <c r="E62" s="8" t="n">
        <v>128.87</v>
      </c>
      <c r="F62" s="8" t="n">
        <f aca="false">E62-(E62*$D$4)</f>
        <v>128.87</v>
      </c>
      <c r="G62" s="34" t="n">
        <f aca="false">F62+F62*22%</f>
        <v>157.2214</v>
      </c>
      <c r="H62" s="9" t="n">
        <f aca="false">F62*D62</f>
        <v>18041.8</v>
      </c>
      <c r="I62" s="9" t="n">
        <f aca="false">H62+(H62*22%)</f>
        <v>22010.996</v>
      </c>
    </row>
    <row r="63" customFormat="false" ht="15.75" hidden="false" customHeight="false" outlineLevel="0" collapsed="false">
      <c r="A63" s="31" t="s">
        <v>1119</v>
      </c>
      <c r="B63" s="32" t="s">
        <v>253</v>
      </c>
      <c r="C63" s="6" t="s">
        <v>254</v>
      </c>
      <c r="D63" s="33" t="n">
        <v>1050</v>
      </c>
      <c r="E63" s="8" t="n">
        <v>24.87</v>
      </c>
      <c r="F63" s="8" t="n">
        <f aca="false">E63-(E63*$D$4)</f>
        <v>24.87</v>
      </c>
      <c r="G63" s="34" t="n">
        <f aca="false">F63+F63*22%</f>
        <v>30.3414</v>
      </c>
      <c r="H63" s="9" t="n">
        <f aca="false">F63*D63</f>
        <v>26113.5</v>
      </c>
      <c r="I63" s="9" t="n">
        <f aca="false">H63+(H63*22%)</f>
        <v>31858.47</v>
      </c>
    </row>
    <row r="64" customFormat="false" ht="15.75" hidden="false" customHeight="false" outlineLevel="0" collapsed="false">
      <c r="A64" s="31" t="s">
        <v>1119</v>
      </c>
      <c r="B64" s="29" t="s">
        <v>7</v>
      </c>
      <c r="C64" s="12" t="s">
        <v>270</v>
      </c>
      <c r="D64" s="33" t="n">
        <f aca="false">SUM(ADAMOLI!C107+BANNINO!C107+'BARBATO L.'!C107+'BARBATO M.'!C107+BEFUMO!C107+BELLIO!C107+BONGIOVANNI!C107+BRUNINI!C107+CAMPANA!C107+CARIANI!C107+CASTELLUCCIA!C107+CERUTI!C107+CIRILLO!C107+COLDEBELLA!C107+COMERCI!C107+CONTA!C107+CRIPPA!C107+DANIELE!C107+FASTUCA!C107+FEDELE!C107+FURCI!C107+GALLO!C107+GIGANTE!C107+GRIANTI!C107+GRIMOLDI!C107+GUARNACCIA!C107+IUDICA!C107+'LA TORRE'!C107+LAGANA!C107+LONGO!C107+MAGGIO!C107+MARCARIO!C107+MARCHESI!C107+MAZZA!C107+MENOLASCINA!C107+MONTEDORO!C107+MORETTI!C107+NARDIN!C107+NEGRI!C107+OZZIMO!C107+PACCHETTI!C107+PELLEGRINO!C107+PIROLA!C107+PROCOPIO!C107+PUZZOLANTE!C107+QUATELA!C107+RADOGNA!C107+RIDOLFO!C107+'RUBINO A.'!C107+'RUBINO V.'!C107+SASANELLI!C107+SCOZZARELLA!C107+STREFEZZA!C107+TAVECCHIA!C107+TESTORI!C107+TIZZA!C107+TORZULLO!C107+VIGANO!C107+VILLA!C107+VINCI!C107+VIZZO!C107+ZEMA!C107)</f>
        <v>0</v>
      </c>
      <c r="E64" s="8"/>
      <c r="F64" s="8" t="n">
        <f aca="false">E64-(E64*$D$4)</f>
        <v>0</v>
      </c>
      <c r="G64" s="34" t="n">
        <f aca="false">F64+F64*22%</f>
        <v>0</v>
      </c>
      <c r="H64" s="9" t="n">
        <f aca="false">F64*D64</f>
        <v>0</v>
      </c>
      <c r="I64" s="9" t="n">
        <f aca="false">H64+(H64*22%)</f>
        <v>0</v>
      </c>
    </row>
    <row r="65" customFormat="false" ht="15.75" hidden="false" customHeight="false" outlineLevel="0" collapsed="false">
      <c r="A65" s="31" t="s">
        <v>1119</v>
      </c>
      <c r="B65" s="32" t="s">
        <v>1125</v>
      </c>
      <c r="C65" s="6" t="s">
        <v>280</v>
      </c>
      <c r="D65" s="33" t="n">
        <v>5</v>
      </c>
      <c r="E65" s="8" t="n">
        <v>72.4</v>
      </c>
      <c r="F65" s="8" t="n">
        <f aca="false">E65-(E65*$D$4)</f>
        <v>72.4</v>
      </c>
      <c r="G65" s="34" t="n">
        <f aca="false">F65+F65*22%</f>
        <v>88.328</v>
      </c>
      <c r="H65" s="9" t="n">
        <f aca="false">F65*D65</f>
        <v>362</v>
      </c>
      <c r="I65" s="9" t="n">
        <f aca="false">H65+(H65*22%)</f>
        <v>441.64</v>
      </c>
    </row>
    <row r="66" customFormat="false" ht="15.75" hidden="false" customHeight="false" outlineLevel="0" collapsed="false">
      <c r="A66" s="31" t="s">
        <v>1119</v>
      </c>
      <c r="B66" s="32" t="s">
        <v>282</v>
      </c>
      <c r="C66" s="6" t="s">
        <v>287</v>
      </c>
      <c r="D66" s="33" t="n">
        <v>5</v>
      </c>
      <c r="E66" s="8" t="n">
        <v>31.6</v>
      </c>
      <c r="F66" s="8" t="n">
        <f aca="false">E66-(E66*$D$4)</f>
        <v>31.6</v>
      </c>
      <c r="G66" s="34" t="n">
        <f aca="false">F66+F66*22%</f>
        <v>38.552</v>
      </c>
      <c r="H66" s="9" t="n">
        <f aca="false">F66*D66</f>
        <v>158</v>
      </c>
      <c r="I66" s="9" t="n">
        <f aca="false">H66+(H66*22%)</f>
        <v>192.76</v>
      </c>
    </row>
    <row r="67" customFormat="false" ht="15.75" hidden="false" customHeight="false" outlineLevel="0" collapsed="false">
      <c r="A67" s="31" t="s">
        <v>1119</v>
      </c>
      <c r="B67" s="29" t="s">
        <v>7</v>
      </c>
      <c r="C67" s="12" t="s">
        <v>303</v>
      </c>
      <c r="D67" s="33" t="n">
        <f aca="false">SUM(ADAMOLI!C122+BANNINO!C122+'BARBATO L.'!C122+'BARBATO M.'!C122+BEFUMO!C122+BELLIO!C122+BONGIOVANNI!C122+BRUNINI!C122+CAMPANA!C122+CARIANI!C122+CASTELLUCCIA!C122+CERUTI!C122+CIRILLO!C122+COLDEBELLA!C122+COMERCI!C122+CONTA!C122+CRIPPA!C122+DANIELE!C122+FASTUCA!C122+FEDELE!C122+FURCI!C122+GALLO!C122+GIGANTE!C122+GRIANTI!C122+GRIMOLDI!C122+GUARNACCIA!C122+IUDICA!C122+'LA TORRE'!C122+LAGANA!C122+LONGO!C122+MAGGIO!C122+MARCARIO!C122+MARCHESI!C122+MAZZA!C122+MENOLASCINA!C122+MONTEDORO!C122+MORETTI!C122+NARDIN!C122+NEGRI!C122+OZZIMO!C122+PACCHETTI!C122+PELLEGRINO!C122+PIROLA!C122+PROCOPIO!C122+PUZZOLANTE!C122+QUATELA!C122+RADOGNA!C122+RIDOLFO!C122+'RUBINO A.'!C122+'RUBINO V.'!C122+SASANELLI!C122+SCOZZARELLA!C122+STREFEZZA!C122+TAVECCHIA!C122+TESTORI!C122+TIZZA!C122+TORZULLO!C122+VIGANO!C122+VILLA!C122+VINCI!C122+VIZZO!C122+ZEMA!C122)</f>
        <v>0</v>
      </c>
      <c r="E67" s="8"/>
      <c r="F67" s="8" t="n">
        <f aca="false">E67-(E67*$D$4)</f>
        <v>0</v>
      </c>
      <c r="G67" s="34" t="n">
        <f aca="false">F67+F67*22%</f>
        <v>0</v>
      </c>
      <c r="H67" s="9" t="n">
        <f aca="false">F67*D67</f>
        <v>0</v>
      </c>
      <c r="I67" s="9" t="n">
        <f aca="false">H67+(H67*22%)</f>
        <v>0</v>
      </c>
    </row>
    <row r="68" customFormat="false" ht="15.75" hidden="false" customHeight="false" outlineLevel="0" collapsed="false">
      <c r="A68" s="31" t="s">
        <v>1119</v>
      </c>
      <c r="B68" s="32" t="s">
        <v>312</v>
      </c>
      <c r="C68" s="6" t="s">
        <v>125</v>
      </c>
      <c r="D68" s="33" t="n">
        <v>26</v>
      </c>
      <c r="E68" s="8" t="n">
        <v>162.7</v>
      </c>
      <c r="F68" s="8" t="n">
        <f aca="false">E68-(E68*$D$4)</f>
        <v>162.7</v>
      </c>
      <c r="G68" s="34" t="n">
        <f aca="false">F68+F68*22%</f>
        <v>198.494</v>
      </c>
      <c r="H68" s="9" t="n">
        <f aca="false">F68*D68</f>
        <v>4230.2</v>
      </c>
      <c r="I68" s="9" t="n">
        <f aca="false">H68+(H68*22%)</f>
        <v>5160.844</v>
      </c>
    </row>
    <row r="69" customFormat="false" ht="15.75" hidden="false" customHeight="false" outlineLevel="0" collapsed="false">
      <c r="A69" s="31" t="s">
        <v>1119</v>
      </c>
      <c r="B69" s="32" t="s">
        <v>313</v>
      </c>
      <c r="C69" s="6" t="s">
        <v>128</v>
      </c>
      <c r="D69" s="33" t="n">
        <v>6</v>
      </c>
      <c r="E69" s="8" t="n">
        <v>102.6</v>
      </c>
      <c r="F69" s="8" t="n">
        <f aca="false">E69-(E69*$D$4)</f>
        <v>102.6</v>
      </c>
      <c r="G69" s="34" t="n">
        <f aca="false">F69+F69*22%</f>
        <v>125.172</v>
      </c>
      <c r="H69" s="9" t="n">
        <f aca="false">F69*D69</f>
        <v>615.6</v>
      </c>
      <c r="I69" s="9" t="n">
        <f aca="false">H69+(H69*22%)</f>
        <v>751.032</v>
      </c>
    </row>
    <row r="70" customFormat="false" ht="15.75" hidden="false" customHeight="false" outlineLevel="0" collapsed="false">
      <c r="A70" s="31" t="s">
        <v>1119</v>
      </c>
      <c r="B70" s="29" t="s">
        <v>7</v>
      </c>
      <c r="C70" s="12" t="s">
        <v>314</v>
      </c>
      <c r="D70" s="33" t="n">
        <f aca="false">SUM(ADAMOLI!C128+BANNINO!C128+'BARBATO L.'!C128+'BARBATO M.'!C128+BEFUMO!C128+BELLIO!C128+BONGIOVANNI!C128+BRUNINI!C128+CAMPANA!C128+CARIANI!C128+CASTELLUCCIA!C128+CERUTI!C128+CIRILLO!C128+COLDEBELLA!C128+COMERCI!C128+CONTA!C128+CRIPPA!C128+DANIELE!C128+FASTUCA!C128+FEDELE!C128+FURCI!C128+GALLO!C128+GIGANTE!C128+GRIANTI!C128+GRIMOLDI!C128+GUARNACCIA!C128+IUDICA!C128+'LA TORRE'!C128+LAGANA!C128+LONGO!C128+MAGGIO!C128+MARCARIO!C128+MARCHESI!C128+MAZZA!C128+MENOLASCINA!C128+MONTEDORO!C128+MORETTI!C128+NARDIN!C128+NEGRI!C128+OZZIMO!C128+PACCHETTI!C128+PELLEGRINO!C128+PIROLA!C128+PROCOPIO!C128+PUZZOLANTE!C128+QUATELA!C128+RADOGNA!C128+RIDOLFO!C128+'RUBINO A.'!C128+'RUBINO V.'!C128+SASANELLI!C128+SCOZZARELLA!C128+STREFEZZA!C128+TAVECCHIA!C128+TESTORI!C128+TIZZA!C128+TORZULLO!C128+VIGANO!C128+VILLA!C128+VINCI!C128+VIZZO!C128+ZEMA!C128)</f>
        <v>0</v>
      </c>
      <c r="E70" s="8"/>
      <c r="F70" s="8" t="n">
        <f aca="false">E70-(E70*$D$4)</f>
        <v>0</v>
      </c>
      <c r="G70" s="34" t="n">
        <f aca="false">F70+F70*22%</f>
        <v>0</v>
      </c>
      <c r="H70" s="9" t="n">
        <f aca="false">F70*D70</f>
        <v>0</v>
      </c>
      <c r="I70" s="9" t="n">
        <f aca="false">H70+(H70*22%)</f>
        <v>0</v>
      </c>
    </row>
    <row r="71" customFormat="false" ht="15.75" hidden="false" customHeight="false" outlineLevel="0" collapsed="false">
      <c r="A71" s="31" t="s">
        <v>1119</v>
      </c>
      <c r="B71" s="32" t="s">
        <v>315</v>
      </c>
      <c r="C71" s="6" t="s">
        <v>316</v>
      </c>
      <c r="D71" s="33" t="n">
        <v>8</v>
      </c>
      <c r="E71" s="8" t="n">
        <v>542.7</v>
      </c>
      <c r="F71" s="8" t="n">
        <f aca="false">E71-(E71*$D$4)</f>
        <v>542.7</v>
      </c>
      <c r="G71" s="34" t="n">
        <f aca="false">F71+F71*22%</f>
        <v>662.094</v>
      </c>
      <c r="H71" s="9" t="n">
        <f aca="false">F71*D71</f>
        <v>4341.6</v>
      </c>
      <c r="I71" s="9" t="n">
        <f aca="false">H71+(H71*22%)</f>
        <v>5296.752</v>
      </c>
    </row>
    <row r="72" customFormat="false" ht="15.75" hidden="false" customHeight="false" outlineLevel="0" collapsed="false">
      <c r="A72" s="31" t="s">
        <v>1119</v>
      </c>
      <c r="B72" s="32" t="s">
        <v>321</v>
      </c>
      <c r="C72" s="6" t="s">
        <v>322</v>
      </c>
      <c r="D72" s="33" t="n">
        <v>10</v>
      </c>
      <c r="E72" s="8" t="n">
        <v>244</v>
      </c>
      <c r="F72" s="8" t="n">
        <f aca="false">E72-(E72*$D$4)</f>
        <v>244</v>
      </c>
      <c r="G72" s="34" t="n">
        <f aca="false">F72+F72*22%</f>
        <v>297.68</v>
      </c>
      <c r="H72" s="9" t="n">
        <f aca="false">F72*D72</f>
        <v>2440</v>
      </c>
      <c r="I72" s="9" t="n">
        <f aca="false">H72+(H72*22%)</f>
        <v>2976.8</v>
      </c>
    </row>
    <row r="73" customFormat="false" ht="15.75" hidden="false" customHeight="false" outlineLevel="0" collapsed="false">
      <c r="A73" s="31" t="s">
        <v>1119</v>
      </c>
      <c r="B73" s="32" t="s">
        <v>327</v>
      </c>
      <c r="C73" s="6" t="s">
        <v>328</v>
      </c>
      <c r="D73" s="33" t="n">
        <v>110</v>
      </c>
      <c r="E73" s="8" t="n">
        <v>80</v>
      </c>
      <c r="F73" s="8" t="n">
        <f aca="false">E73-(E73*$D$4)</f>
        <v>80</v>
      </c>
      <c r="G73" s="34" t="n">
        <f aca="false">F73+F73*22%</f>
        <v>97.6</v>
      </c>
      <c r="H73" s="9" t="n">
        <f aca="false">F73*D73</f>
        <v>8800</v>
      </c>
      <c r="I73" s="9" t="n">
        <f aca="false">H73+(H73*22%)</f>
        <v>10736</v>
      </c>
    </row>
    <row r="74" customFormat="false" ht="15.75" hidden="false" customHeight="false" outlineLevel="0" collapsed="false">
      <c r="A74" s="31" t="s">
        <v>1119</v>
      </c>
      <c r="B74" s="32" t="s">
        <v>330</v>
      </c>
      <c r="C74" s="6" t="s">
        <v>331</v>
      </c>
      <c r="D74" s="33" t="n">
        <v>40</v>
      </c>
      <c r="E74" s="8" t="n">
        <v>96.11</v>
      </c>
      <c r="F74" s="8" t="n">
        <f aca="false">E74-(E74*$D$4)</f>
        <v>96.11</v>
      </c>
      <c r="G74" s="34" t="n">
        <f aca="false">F74+F74*22%</f>
        <v>117.2542</v>
      </c>
      <c r="H74" s="9" t="n">
        <f aca="false">F74*D74</f>
        <v>3844.4</v>
      </c>
      <c r="I74" s="9" t="n">
        <f aca="false">H74+(H74*22%)</f>
        <v>4690.168</v>
      </c>
    </row>
    <row r="75" customFormat="false" ht="15.75" hidden="false" customHeight="false" outlineLevel="0" collapsed="false">
      <c r="A75" s="31" t="s">
        <v>1119</v>
      </c>
      <c r="B75" s="32" t="s">
        <v>333</v>
      </c>
      <c r="C75" s="6" t="s">
        <v>334</v>
      </c>
      <c r="D75" s="33" t="n">
        <v>110</v>
      </c>
      <c r="E75" s="8" t="n">
        <v>58.4</v>
      </c>
      <c r="F75" s="8" t="n">
        <f aca="false">E75-(E75*$D$4)</f>
        <v>58.4</v>
      </c>
      <c r="G75" s="34" t="n">
        <f aca="false">F75+F75*22%</f>
        <v>71.248</v>
      </c>
      <c r="H75" s="9" t="n">
        <f aca="false">F75*D75</f>
        <v>6424</v>
      </c>
      <c r="I75" s="9" t="n">
        <f aca="false">H75+(H75*22%)</f>
        <v>7837.28</v>
      </c>
    </row>
    <row r="76" customFormat="false" ht="15.75" hidden="false" customHeight="false" outlineLevel="0" collapsed="false">
      <c r="A76" s="31" t="s">
        <v>1119</v>
      </c>
      <c r="B76" s="32" t="s">
        <v>336</v>
      </c>
      <c r="C76" s="6" t="s">
        <v>337</v>
      </c>
      <c r="D76" s="33" t="n">
        <v>40</v>
      </c>
      <c r="E76" s="8" t="n">
        <v>74.51</v>
      </c>
      <c r="F76" s="8" t="n">
        <f aca="false">E76-(E76*$D$4)</f>
        <v>74.51</v>
      </c>
      <c r="G76" s="34" t="n">
        <f aca="false">F76+F76*22%</f>
        <v>90.9022</v>
      </c>
      <c r="H76" s="9" t="n">
        <f aca="false">F76*D76</f>
        <v>2980.4</v>
      </c>
      <c r="I76" s="9" t="n">
        <f aca="false">H76+(H76*22%)</f>
        <v>3636.088</v>
      </c>
    </row>
    <row r="77" customFormat="false" ht="15.75" hidden="false" customHeight="false" outlineLevel="0" collapsed="false">
      <c r="A77" s="31" t="s">
        <v>1119</v>
      </c>
      <c r="B77" s="32" t="s">
        <v>341</v>
      </c>
      <c r="C77" s="6" t="s">
        <v>342</v>
      </c>
      <c r="D77" s="33" t="n">
        <v>2</v>
      </c>
      <c r="E77" s="8" t="n">
        <v>63.7</v>
      </c>
      <c r="F77" s="8" t="n">
        <f aca="false">E77-(E77*$D$4)</f>
        <v>63.7</v>
      </c>
      <c r="G77" s="34" t="n">
        <f aca="false">F77+F77*22%</f>
        <v>77.714</v>
      </c>
      <c r="H77" s="9" t="n">
        <f aca="false">F77*D77</f>
        <v>127.4</v>
      </c>
      <c r="I77" s="9" t="n">
        <f aca="false">H77+(H77*22%)</f>
        <v>155.428</v>
      </c>
    </row>
    <row r="78" customFormat="false" ht="15.75" hidden="false" customHeight="false" outlineLevel="0" collapsed="false">
      <c r="A78" s="31" t="s">
        <v>1119</v>
      </c>
      <c r="B78" s="32" t="s">
        <v>344</v>
      </c>
      <c r="C78" s="6" t="s">
        <v>345</v>
      </c>
      <c r="D78" s="33" t="n">
        <v>2</v>
      </c>
      <c r="E78" s="8" t="n">
        <v>54.5</v>
      </c>
      <c r="F78" s="8" t="n">
        <f aca="false">E78-(E78*$D$4)</f>
        <v>54.5</v>
      </c>
      <c r="G78" s="34" t="n">
        <f aca="false">F78+F78*22%</f>
        <v>66.49</v>
      </c>
      <c r="H78" s="9" t="n">
        <f aca="false">F78*D78</f>
        <v>109</v>
      </c>
      <c r="I78" s="9" t="n">
        <f aca="false">H78+(H78*22%)</f>
        <v>132.98</v>
      </c>
    </row>
    <row r="79" customFormat="false" ht="15.75" hidden="false" customHeight="false" outlineLevel="0" collapsed="false">
      <c r="A79" s="31" t="s">
        <v>1119</v>
      </c>
      <c r="B79" s="35" t="s">
        <v>347</v>
      </c>
      <c r="C79" s="6" t="s">
        <v>348</v>
      </c>
      <c r="D79" s="33" t="n">
        <v>8</v>
      </c>
      <c r="E79" s="8" t="n">
        <v>276.9</v>
      </c>
      <c r="F79" s="8" t="n">
        <f aca="false">E79-(E79*$D$4)</f>
        <v>276.9</v>
      </c>
      <c r="G79" s="34" t="n">
        <f aca="false">F79+F79*22%</f>
        <v>337.818</v>
      </c>
      <c r="H79" s="9" t="n">
        <f aca="false">F79*D79</f>
        <v>2215.2</v>
      </c>
      <c r="I79" s="9" t="n">
        <f aca="false">H79+(H79*22%)</f>
        <v>2702.544</v>
      </c>
    </row>
    <row r="80" customFormat="false" ht="15.75" hidden="false" customHeight="false" outlineLevel="0" collapsed="false">
      <c r="A80" s="31" t="s">
        <v>1119</v>
      </c>
      <c r="B80" s="32" t="s">
        <v>357</v>
      </c>
      <c r="C80" s="6" t="s">
        <v>358</v>
      </c>
      <c r="D80" s="33" t="n">
        <v>60</v>
      </c>
      <c r="E80" s="8" t="n">
        <v>216.29</v>
      </c>
      <c r="F80" s="8" t="n">
        <f aca="false">E80-(E80*$D$4)</f>
        <v>216.29</v>
      </c>
      <c r="G80" s="34" t="n">
        <f aca="false">F80+F80*22%</f>
        <v>263.8738</v>
      </c>
      <c r="H80" s="9" t="n">
        <f aca="false">F80*D80</f>
        <v>12977.4</v>
      </c>
      <c r="I80" s="9" t="n">
        <f aca="false">H80+(H80*22%)</f>
        <v>15832.428</v>
      </c>
    </row>
    <row r="81" customFormat="false" ht="15.75" hidden="false" customHeight="false" outlineLevel="0" collapsed="false">
      <c r="A81" s="31" t="s">
        <v>1119</v>
      </c>
      <c r="B81" s="32" t="s">
        <v>360</v>
      </c>
      <c r="C81" s="6" t="s">
        <v>361</v>
      </c>
      <c r="D81" s="33" t="n">
        <v>60</v>
      </c>
      <c r="E81" s="8" t="n">
        <v>205.74</v>
      </c>
      <c r="F81" s="8" t="n">
        <f aca="false">E81-(E81*$D$4)</f>
        <v>205.74</v>
      </c>
      <c r="G81" s="34" t="n">
        <f aca="false">F81+F81*22%</f>
        <v>251.0028</v>
      </c>
      <c r="H81" s="9" t="n">
        <f aca="false">F81*D81</f>
        <v>12344.4</v>
      </c>
      <c r="I81" s="9" t="n">
        <f aca="false">H81+(H81*22%)</f>
        <v>15060.168</v>
      </c>
    </row>
    <row r="82" customFormat="false" ht="15.75" hidden="false" customHeight="false" outlineLevel="0" collapsed="false">
      <c r="A82" s="31" t="s">
        <v>1119</v>
      </c>
      <c r="B82" s="29" t="s">
        <v>7</v>
      </c>
      <c r="C82" s="12" t="s">
        <v>369</v>
      </c>
      <c r="D82" s="33" t="n">
        <f aca="false">SUM(ADAMOLI!C148+BANNINO!C148+'BARBATO L.'!C148+'BARBATO M.'!C148+BEFUMO!C148+BELLIO!C148+BONGIOVANNI!C148+BRUNINI!C148+CAMPANA!C148+CARIANI!C148+CASTELLUCCIA!C148+CERUTI!C148+CIRILLO!C148+COLDEBELLA!C148+COMERCI!C148+CONTA!C148+CRIPPA!C148+DANIELE!C148+FASTUCA!C148+FEDELE!C148+FURCI!C148+GALLO!C148+GIGANTE!C148+GRIANTI!C148+GRIMOLDI!C148+GUARNACCIA!C148+IUDICA!C148+'LA TORRE'!C148+LAGANA!C148+LONGO!C148+MAGGIO!C148+MARCARIO!C148+MARCHESI!C148+MAZZA!C148+MENOLASCINA!C148+MONTEDORO!C148+MORETTI!C148+NARDIN!C148+NEGRI!C148+OZZIMO!C148+PACCHETTI!C148+PELLEGRINO!C148+PIROLA!C148+PROCOPIO!C148+PUZZOLANTE!C148+QUATELA!C148+RADOGNA!C148+RIDOLFO!C148+'RUBINO A.'!C148+'RUBINO V.'!C148+SASANELLI!C148+SCOZZARELLA!C148+STREFEZZA!C148+TAVECCHIA!C148+TESTORI!C148+TIZZA!C148+TORZULLO!C148+VIGANO!C148+VILLA!C148+VINCI!C148+VIZZO!C148+ZEMA!C148)</f>
        <v>0</v>
      </c>
      <c r="E82" s="8"/>
      <c r="F82" s="8" t="n">
        <f aca="false">E82-(E82*$D$4)</f>
        <v>0</v>
      </c>
      <c r="G82" s="34" t="n">
        <f aca="false">F82+F82*22%</f>
        <v>0</v>
      </c>
      <c r="H82" s="9" t="n">
        <f aca="false">F82*D82</f>
        <v>0</v>
      </c>
      <c r="I82" s="9" t="n">
        <f aca="false">H82+(H82*22%)</f>
        <v>0</v>
      </c>
    </row>
    <row r="83" customFormat="false" ht="15.75" hidden="false" customHeight="false" outlineLevel="0" collapsed="false">
      <c r="A83" s="31" t="s">
        <v>1119</v>
      </c>
      <c r="B83" s="32" t="s">
        <v>374</v>
      </c>
      <c r="C83" s="6" t="s">
        <v>375</v>
      </c>
      <c r="D83" s="33" t="n">
        <v>146</v>
      </c>
      <c r="E83" s="8" t="n">
        <v>41.8</v>
      </c>
      <c r="F83" s="8" t="n">
        <f aca="false">E83-(E83*$D$4)</f>
        <v>41.8</v>
      </c>
      <c r="G83" s="34" t="n">
        <f aca="false">F83+F83*22%</f>
        <v>50.996</v>
      </c>
      <c r="H83" s="9" t="n">
        <f aca="false">F83*D83</f>
        <v>6102.8</v>
      </c>
      <c r="I83" s="9" t="n">
        <f aca="false">H83+(H83*22%)</f>
        <v>7445.416</v>
      </c>
    </row>
    <row r="84" customFormat="false" ht="15.75" hidden="false" customHeight="false" outlineLevel="0" collapsed="false">
      <c r="A84" s="31" t="s">
        <v>1119</v>
      </c>
      <c r="B84" s="32" t="s">
        <v>379</v>
      </c>
      <c r="C84" s="6" t="s">
        <v>382</v>
      </c>
      <c r="D84" s="33" t="n">
        <v>73</v>
      </c>
      <c r="E84" s="8" t="n">
        <v>68.47</v>
      </c>
      <c r="F84" s="8" t="n">
        <f aca="false">E84-(E84*$D$4)</f>
        <v>68.47</v>
      </c>
      <c r="G84" s="34" t="n">
        <f aca="false">F84+F84*22%</f>
        <v>83.5334</v>
      </c>
      <c r="H84" s="9" t="n">
        <f aca="false">F84*D84</f>
        <v>4998.31</v>
      </c>
      <c r="I84" s="9" t="n">
        <f aca="false">H84+(H84*22%)</f>
        <v>6097.9382</v>
      </c>
    </row>
    <row r="85" customFormat="false" ht="15.75" hidden="false" customHeight="false" outlineLevel="0" collapsed="false">
      <c r="A85" s="31" t="s">
        <v>1119</v>
      </c>
      <c r="B85" s="32" t="s">
        <v>459</v>
      </c>
      <c r="C85" s="6" t="s">
        <v>460</v>
      </c>
      <c r="D85" s="33" t="n">
        <v>280</v>
      </c>
      <c r="E85" s="8" t="n">
        <v>31.34</v>
      </c>
      <c r="F85" s="8" t="n">
        <f aca="false">E85-(E85*$D$4)</f>
        <v>31.34</v>
      </c>
      <c r="G85" s="34" t="n">
        <f aca="false">F85+F85*22%</f>
        <v>38.2348</v>
      </c>
      <c r="H85" s="9" t="n">
        <f aca="false">F85*D85</f>
        <v>8775.2</v>
      </c>
      <c r="I85" s="9" t="n">
        <f aca="false">H85+(H85*22%)</f>
        <v>10705.744</v>
      </c>
    </row>
    <row r="86" customFormat="false" ht="15.75" hidden="false" customHeight="false" outlineLevel="0" collapsed="false">
      <c r="A86" s="31" t="s">
        <v>1119</v>
      </c>
      <c r="B86" s="32" t="s">
        <v>473</v>
      </c>
      <c r="C86" s="6" t="s">
        <v>474</v>
      </c>
      <c r="D86" s="33" t="n">
        <v>20</v>
      </c>
      <c r="E86" s="8" t="n">
        <v>59.54</v>
      </c>
      <c r="F86" s="8" t="n">
        <f aca="false">E86-(E86*$D$4)</f>
        <v>59.54</v>
      </c>
      <c r="G86" s="34" t="n">
        <f aca="false">F86+F86*22%</f>
        <v>72.6388</v>
      </c>
      <c r="H86" s="9" t="n">
        <f aca="false">F86*D86</f>
        <v>1190.8</v>
      </c>
      <c r="I86" s="9" t="n">
        <f aca="false">H86+(H86*22%)</f>
        <v>1452.776</v>
      </c>
    </row>
    <row r="87" customFormat="false" ht="15.75" hidden="false" customHeight="false" outlineLevel="0" collapsed="false">
      <c r="A87" s="31" t="s">
        <v>1119</v>
      </c>
      <c r="B87" s="36" t="s">
        <v>476</v>
      </c>
      <c r="C87" s="6" t="s">
        <v>479</v>
      </c>
      <c r="D87" s="33" t="n">
        <v>150</v>
      </c>
      <c r="E87" s="8" t="n">
        <v>15.8</v>
      </c>
      <c r="F87" s="8" t="n">
        <f aca="false">E87-(E87*$D$4)</f>
        <v>15.8</v>
      </c>
      <c r="G87" s="34" t="n">
        <f aca="false">F87+F87*22%</f>
        <v>19.276</v>
      </c>
      <c r="H87" s="9" t="n">
        <f aca="false">F87*D87</f>
        <v>2370</v>
      </c>
      <c r="I87" s="9" t="n">
        <f aca="false">H87+(H87*22%)</f>
        <v>2891.4</v>
      </c>
    </row>
    <row r="88" customFormat="false" ht="15.75" hidden="false" customHeight="false" outlineLevel="0" collapsed="false">
      <c r="A88" s="31" t="s">
        <v>1119</v>
      </c>
      <c r="B88" s="29" t="s">
        <v>514</v>
      </c>
      <c r="C88" s="12" t="s">
        <v>515</v>
      </c>
      <c r="D88" s="33" t="n">
        <f aca="false">SUM(ADAMOLI!C217+BANNINO!C217+'BARBATO L.'!C217+'BARBATO M.'!C217+BEFUMO!C217+BELLIO!C217+BONGIOVANNI!C217+BRUNINI!C217+CAMPANA!C217+CARIANI!C217+CASTELLUCCIA!C217+CERUTI!C217+CIRILLO!C217+COLDEBELLA!C217+COMERCI!C217+CONTA!C217+CRIPPA!C217+DANIELE!C217+FASTUCA!C217+FEDELE!C217+FURCI!C217+GALLO!C217+GIGANTE!C217+GRIANTI!C217+GRIMOLDI!C217+GUARNACCIA!C217+IUDICA!C217+'LA TORRE'!C217+LAGANA!C217+LONGO!C217+MAGGIO!C217+MARCARIO!C217+MARCHESI!C217+MAZZA!C217+MENOLASCINA!C217+MONTEDORO!C217+MORETTI!C217+NARDIN!C217+NEGRI!C217+OZZIMO!C217+PACCHETTI!C217+PELLEGRINO!C217+PIROLA!C217+PROCOPIO!C217+PUZZOLANTE!C217+QUATELA!C217+RADOGNA!C217+RIDOLFO!C217+'RUBINO A.'!C217+'RUBINO V.'!C217+SASANELLI!C217+SCOZZARELLA!C217+STREFEZZA!C217+TAVECCHIA!C217+TESTORI!C217+TIZZA!C217+TORZULLO!C217+VIGANO!C217+VILLA!C217+VINCI!C217+VIZZO!C217+ZEMA!C217)</f>
        <v>0</v>
      </c>
      <c r="E88" s="8"/>
      <c r="F88" s="8" t="n">
        <f aca="false">E88-(E88*$D$4)</f>
        <v>0</v>
      </c>
      <c r="G88" s="34" t="n">
        <f aca="false">F88+F88*22%</f>
        <v>0</v>
      </c>
      <c r="H88" s="9" t="n">
        <f aca="false">F88*D88</f>
        <v>0</v>
      </c>
      <c r="I88" s="9" t="n">
        <f aca="false">H88+(H88*22%)</f>
        <v>0</v>
      </c>
    </row>
    <row r="89" customFormat="false" ht="15.75" hidden="false" customHeight="false" outlineLevel="0" collapsed="false">
      <c r="A89" s="31" t="s">
        <v>1119</v>
      </c>
      <c r="B89" s="37" t="s">
        <v>516</v>
      </c>
      <c r="C89" s="6" t="s">
        <v>517</v>
      </c>
      <c r="D89" s="33" t="n">
        <v>100</v>
      </c>
      <c r="E89" s="8" t="n">
        <v>2.41</v>
      </c>
      <c r="F89" s="8" t="n">
        <f aca="false">E89-(E89*$D$4)</f>
        <v>2.41</v>
      </c>
      <c r="G89" s="34" t="n">
        <f aca="false">F89+F89*22%</f>
        <v>2.9402</v>
      </c>
      <c r="H89" s="9" t="n">
        <f aca="false">F89*D89</f>
        <v>241</v>
      </c>
      <c r="I89" s="9" t="n">
        <f aca="false">H89+(H89*22%)</f>
        <v>294.02</v>
      </c>
    </row>
    <row r="90" customFormat="false" ht="15.75" hidden="false" customHeight="false" outlineLevel="0" collapsed="false">
      <c r="A90" s="31" t="s">
        <v>1119</v>
      </c>
      <c r="B90" s="37" t="s">
        <v>589</v>
      </c>
      <c r="C90" s="12" t="s">
        <v>590</v>
      </c>
      <c r="D90" s="33" t="n">
        <f aca="false">SUM(ADAMOLI!C245+BANNINO!C245+'BARBATO L.'!C245+'BARBATO M.'!C245+BEFUMO!C245+BELLIO!C245+BONGIOVANNI!C245+BRUNINI!C245+CAMPANA!C245+CARIANI!C245+CASTELLUCCIA!C245+CERUTI!C245+CIRILLO!C245+COLDEBELLA!C245+COMERCI!C245+CONTA!C245+CRIPPA!C245+DANIELE!C245+FASTUCA!C245+FEDELE!C245+FURCI!C245+GALLO!C245+GIGANTE!C245+GRIANTI!C245+GRIMOLDI!C245+GUARNACCIA!C245+IUDICA!C245+'LA TORRE'!C245+LAGANA!C245+LONGO!C245+MAGGIO!C245+MARCARIO!C245+MARCHESI!C245+MAZZA!C245+MENOLASCINA!C245+MONTEDORO!C245+MORETTI!C245+NARDIN!C245+NEGRI!C245+OZZIMO!C245+PACCHETTI!C245+PELLEGRINO!C245+PIROLA!C245+PROCOPIO!C245+PUZZOLANTE!C245+QUATELA!C245+RADOGNA!C245+RIDOLFO!C245+'RUBINO A.'!C245+'RUBINO V.'!C245+SASANELLI!C245+SCOZZARELLA!C245+STREFEZZA!C245+TAVECCHIA!C245+TESTORI!C245+TIZZA!C245+TORZULLO!C245+VIGANO!C245+VILLA!C245+VINCI!C245+VIZZO!C245+ZEMA!C245)</f>
        <v>0</v>
      </c>
      <c r="E90" s="8"/>
      <c r="F90" s="8" t="n">
        <f aca="false">E90-(E90*$D$4)</f>
        <v>0</v>
      </c>
      <c r="G90" s="34" t="n">
        <f aca="false">F90+F90*22%</f>
        <v>0</v>
      </c>
      <c r="H90" s="9" t="n">
        <f aca="false">F90*D90</f>
        <v>0</v>
      </c>
      <c r="I90" s="9" t="n">
        <f aca="false">H90+(H90*22%)</f>
        <v>0</v>
      </c>
    </row>
    <row r="91" customFormat="false" ht="15.75" hidden="false" customHeight="false" outlineLevel="0" collapsed="false">
      <c r="A91" s="31" t="s">
        <v>1119</v>
      </c>
      <c r="B91" s="37" t="n">
        <v>1</v>
      </c>
      <c r="C91" s="6" t="s">
        <v>596</v>
      </c>
      <c r="D91" s="33" t="n">
        <v>100</v>
      </c>
      <c r="E91" s="8" t="n">
        <v>7.1</v>
      </c>
      <c r="F91" s="8" t="n">
        <f aca="false">E91-(E91*$D$4)</f>
        <v>7.1</v>
      </c>
      <c r="G91" s="34" t="n">
        <f aca="false">F91+F91*22%</f>
        <v>8.662</v>
      </c>
      <c r="H91" s="9" t="n">
        <f aca="false">F91*D91</f>
        <v>710</v>
      </c>
      <c r="I91" s="9" t="n">
        <f aca="false">H91+(H91*22%)</f>
        <v>866.2</v>
      </c>
    </row>
    <row r="92" customFormat="false" ht="15.75" hidden="false" customHeight="false" outlineLevel="0" collapsed="false">
      <c r="A92" s="31" t="s">
        <v>1119</v>
      </c>
      <c r="B92" s="37" t="s">
        <v>1126</v>
      </c>
      <c r="C92" s="6" t="s">
        <v>1127</v>
      </c>
      <c r="D92" s="33" t="n">
        <v>100</v>
      </c>
      <c r="E92" s="8" t="n">
        <v>2.8</v>
      </c>
      <c r="F92" s="8" t="n">
        <f aca="false">E92-(E92*$D$4)</f>
        <v>2.8</v>
      </c>
      <c r="G92" s="34" t="n">
        <f aca="false">F92+F92*22%</f>
        <v>3.416</v>
      </c>
      <c r="H92" s="9" t="n">
        <f aca="false">F92*D92</f>
        <v>280</v>
      </c>
      <c r="I92" s="9" t="n">
        <f aca="false">H92+(H92*22%)</f>
        <v>341.6</v>
      </c>
    </row>
    <row r="93" customFormat="false" ht="15.75" hidden="false" customHeight="false" outlineLevel="0" collapsed="false">
      <c r="A93" s="31" t="s">
        <v>1119</v>
      </c>
      <c r="B93" s="37" t="s">
        <v>1128</v>
      </c>
      <c r="C93" s="6" t="s">
        <v>600</v>
      </c>
      <c r="D93" s="33" t="n">
        <v>100</v>
      </c>
      <c r="E93" s="8" t="n">
        <v>1.25</v>
      </c>
      <c r="F93" s="8" t="n">
        <f aca="false">E93-(E93*$D$4)</f>
        <v>1.25</v>
      </c>
      <c r="G93" s="34" t="n">
        <f aca="false">F93+F93*22%</f>
        <v>1.525</v>
      </c>
      <c r="H93" s="9" t="n">
        <f aca="false">F93*D93</f>
        <v>125</v>
      </c>
      <c r="I93" s="9" t="n">
        <f aca="false">H93+(H93*22%)</f>
        <v>152.5</v>
      </c>
    </row>
    <row r="94" customFormat="false" ht="15.75" hidden="false" customHeight="false" outlineLevel="0" collapsed="false">
      <c r="A94" s="31" t="s">
        <v>1119</v>
      </c>
      <c r="B94" s="37"/>
      <c r="C94" s="6" t="s">
        <v>1129</v>
      </c>
      <c r="D94" s="33" t="n">
        <v>100</v>
      </c>
      <c r="E94" s="8" t="n">
        <v>9</v>
      </c>
      <c r="F94" s="8" t="n">
        <f aca="false">E94-(E94*$D$4)</f>
        <v>9</v>
      </c>
      <c r="G94" s="34" t="n">
        <f aca="false">F94+F94*22%</f>
        <v>10.98</v>
      </c>
      <c r="H94" s="9" t="n">
        <f aca="false">F94*D94</f>
        <v>900</v>
      </c>
      <c r="I94" s="9" t="n">
        <f aca="false">H94+(H94*22%)</f>
        <v>1098</v>
      </c>
    </row>
    <row r="95" customFormat="false" ht="15.75" hidden="false" customHeight="false" outlineLevel="0" collapsed="false">
      <c r="A95" s="31" t="s">
        <v>1119</v>
      </c>
      <c r="B95" s="37" t="s">
        <v>661</v>
      </c>
      <c r="C95" s="12" t="s">
        <v>662</v>
      </c>
      <c r="D95" s="2" t="n">
        <f aca="false">SUM(ADAMOLI!C283+BANNINO!C283+'BARBATO L.'!C283+'BARBATO M.'!C283+BEFUMO!C283+BELLIO!C283+BONGIOVANNI!C283+BRUNINI!C283+CAMPANA!C283+CARIANI!C283+CASTELLUCCIA!C283+CERUTI!C283+CIRILLO!C283+COLDEBELLA!C283+COMERCI!C283+CONTA!C283+CRIPPA!C283+DANIELE!C283+FASTUCA!C283+FEDELE!C283+FURCI!C283+GALLO!C283+GIGANTE!C283+GRIANTI!C283+GRIMOLDI!C283+GUARNACCIA!C283+IUDICA!C283+'LA TORRE'!C283+LAGANA!C283+LONGO!C283+MAGGIO!C283+MARCARIO!C283+MARCHESI!C283+MAZZA!C283+MENOLASCINA!C283+MONTEDORO!C283+MORETTI!C283+NARDIN!C283+NEGRI!C283+OZZIMO!C283+PACCHETTI!C283+PELLEGRINO!C283+PIROLA!C283+PROCOPIO!C283+PUZZOLANTE!C283+QUATELA!C283+RADOGNA!C283+RIDOLFO!C283+'RUBINO A.'!C283+'RUBINO V.'!C283+SASANELLI!C283+SCOZZARELLA!C283+STREFEZZA!C283+TAVECCHIA!C283+TESTORI!C283+TIZZA!C283+TORZULLO!C283+VIGANO!C283+VILLA!C283+VINCI!C283+VIZZO!C283+ZEMA!C283)</f>
        <v>0</v>
      </c>
      <c r="E95" s="8"/>
      <c r="F95" s="8" t="n">
        <f aca="false">E95-(E95*$D$4)</f>
        <v>0</v>
      </c>
      <c r="G95" s="34" t="n">
        <f aca="false">F95+F95*22%</f>
        <v>0</v>
      </c>
      <c r="H95" s="9" t="n">
        <f aca="false">F95*D95</f>
        <v>0</v>
      </c>
      <c r="I95" s="9" t="n">
        <f aca="false">H95+(H95*22%)</f>
        <v>0</v>
      </c>
    </row>
    <row r="96" customFormat="false" ht="15.75" hidden="false" customHeight="false" outlineLevel="0" collapsed="false">
      <c r="A96" s="31" t="s">
        <v>1119</v>
      </c>
      <c r="B96" s="37" t="s">
        <v>516</v>
      </c>
      <c r="C96" s="6" t="s">
        <v>663</v>
      </c>
      <c r="D96" s="2" t="n">
        <v>50</v>
      </c>
      <c r="E96" s="8" t="n">
        <v>15.83</v>
      </c>
      <c r="F96" s="8" t="n">
        <f aca="false">E96-(E96*$D$4)</f>
        <v>15.83</v>
      </c>
      <c r="G96" s="34" t="n">
        <f aca="false">F96+F96*22%</f>
        <v>19.3126</v>
      </c>
      <c r="H96" s="9" t="n">
        <f aca="false">F96*D96</f>
        <v>791.5</v>
      </c>
      <c r="I96" s="9" t="n">
        <f aca="false">H96+(H96*22%)</f>
        <v>965.63</v>
      </c>
    </row>
    <row r="97" customFormat="false" ht="15.75" hidden="false" customHeight="false" outlineLevel="0" collapsed="false">
      <c r="A97" s="31" t="s">
        <v>1119</v>
      </c>
      <c r="B97" s="37" t="s">
        <v>797</v>
      </c>
      <c r="C97" s="12" t="s">
        <v>798</v>
      </c>
      <c r="D97" s="2" t="n">
        <f aca="false">SUM(ADAMOLI!C339+BANNINO!C339+'BARBATO L.'!C339+'BARBATO M.'!C339+BEFUMO!C339+BELLIO!C339+BONGIOVANNI!C339+BRUNINI!C339+CAMPANA!C339+CARIANI!C339+CASTELLUCCIA!C339+CERUTI!C339+CIRILLO!C339+COLDEBELLA!C339+COMERCI!C339+CONTA!C339+CRIPPA!C339+DANIELE!C339+FASTUCA!C339+FEDELE!C339+FURCI!C339+GALLO!C339+GIGANTE!C339+GRIANTI!C339+GRIMOLDI!C339+GUARNACCIA!C339+IUDICA!C339+'LA TORRE'!C339+LAGANA!C339+LONGO!C339+MAGGIO!C339+MARCARIO!C339+MARCHESI!C339+MAZZA!C339+MENOLASCINA!C339+MONTEDORO!C339+MORETTI!C339+NARDIN!C339+NEGRI!C339+OZZIMO!C339+PACCHETTI!C339+PELLEGRINO!C339+PIROLA!C339+PROCOPIO!C339+PUZZOLANTE!C339+QUATELA!C339+RADOGNA!C339+RIDOLFO!C339+'RUBINO A.'!C339+'RUBINO V.'!C339+SASANELLI!C339+SCOZZARELLA!C339+STREFEZZA!C339+TAVECCHIA!C339+TESTORI!C339+TIZZA!C339+TORZULLO!C339+VIGANO!C339+VILLA!C339+VINCI!C339+VIZZO!C339+ZEMA!C339)</f>
        <v>0</v>
      </c>
      <c r="E97" s="8"/>
      <c r="F97" s="8" t="n">
        <f aca="false">E97-(E97*$D$4)</f>
        <v>0</v>
      </c>
      <c r="G97" s="34" t="n">
        <f aca="false">F97+F97*22%</f>
        <v>0</v>
      </c>
      <c r="H97" s="9" t="n">
        <f aca="false">F97*D97</f>
        <v>0</v>
      </c>
      <c r="I97" s="9" t="n">
        <f aca="false">H97+(H97*22%)</f>
        <v>0</v>
      </c>
    </row>
    <row r="98" customFormat="false" ht="15.75" hidden="false" customHeight="false" outlineLevel="0" collapsed="false">
      <c r="A98" s="31" t="s">
        <v>1119</v>
      </c>
      <c r="B98" s="37" t="s">
        <v>799</v>
      </c>
      <c r="C98" s="6" t="s">
        <v>800</v>
      </c>
      <c r="D98" s="2" t="n">
        <v>40</v>
      </c>
      <c r="E98" s="8" t="n">
        <v>4.82</v>
      </c>
      <c r="F98" s="8" t="n">
        <f aca="false">E98-(E98*$D$4)</f>
        <v>4.82</v>
      </c>
      <c r="G98" s="34" t="n">
        <f aca="false">F98+F98*22%</f>
        <v>5.8804</v>
      </c>
      <c r="H98" s="9" t="n">
        <f aca="false">F98*D98</f>
        <v>192.8</v>
      </c>
      <c r="I98" s="9" t="n">
        <f aca="false">H98+(H98*22%)</f>
        <v>235.216</v>
      </c>
    </row>
    <row r="99" customFormat="false" ht="15.75" hidden="false" customHeight="false" outlineLevel="0" collapsed="false">
      <c r="A99" s="31" t="s">
        <v>1119</v>
      </c>
      <c r="B99" s="37" t="s">
        <v>797</v>
      </c>
      <c r="C99" s="12" t="s">
        <v>848</v>
      </c>
      <c r="D99" s="2" t="n">
        <f aca="false">SUM(ADAMOLI!C362+BANNINO!C362+'BARBATO L.'!C362+'BARBATO M.'!C362+BEFUMO!C362+BELLIO!C362+BONGIOVANNI!C362+BRUNINI!C362+CAMPANA!C362+CARIANI!C362+CASTELLUCCIA!C362+CERUTI!C362+CIRILLO!C362+COLDEBELLA!C362+COMERCI!C362+CONTA!C362+CRIPPA!C362+DANIELE!C362+FASTUCA!C362+FEDELE!C362+FURCI!C362+GALLO!C362+GIGANTE!C362+GRIANTI!C362+GRIMOLDI!C362+GUARNACCIA!C362+IUDICA!C362+'LA TORRE'!C362+LAGANA!C362+LONGO!C362+MAGGIO!C362+MARCARIO!C362+MARCHESI!C362+MAZZA!C362+MENOLASCINA!C362+MONTEDORO!C362+MORETTI!C362+NARDIN!C362+NEGRI!C362+OZZIMO!C362+PACCHETTI!C362+PELLEGRINO!C362+PIROLA!C362+PROCOPIO!C362+PUZZOLANTE!C362+QUATELA!C362+RADOGNA!C362+RIDOLFO!C362+'RUBINO A.'!C362+'RUBINO V.'!C362+SASANELLI!C362+SCOZZARELLA!C362+STREFEZZA!C362+TAVECCHIA!C362+TESTORI!C362+TIZZA!C362+TORZULLO!C362+VIGANO!C362+VILLA!C362+VINCI!C362+VIZZO!C362+ZEMA!C362)</f>
        <v>0</v>
      </c>
      <c r="E99" s="8"/>
      <c r="F99" s="8" t="n">
        <f aca="false">E99-(E99*$D$4)</f>
        <v>0</v>
      </c>
      <c r="G99" s="34" t="n">
        <f aca="false">F99+F99*22%</f>
        <v>0</v>
      </c>
      <c r="H99" s="9" t="n">
        <f aca="false">F99*D99</f>
        <v>0</v>
      </c>
      <c r="I99" s="9" t="n">
        <f aca="false">H99+(H99*22%)</f>
        <v>0</v>
      </c>
    </row>
    <row r="100" customFormat="false" ht="15.75" hidden="false" customHeight="false" outlineLevel="0" collapsed="false">
      <c r="A100" s="31" t="s">
        <v>1119</v>
      </c>
      <c r="B100" s="37" t="s">
        <v>855</v>
      </c>
      <c r="C100" s="6" t="s">
        <v>688</v>
      </c>
      <c r="D100" s="2" t="n">
        <v>5</v>
      </c>
      <c r="E100" s="8" t="n">
        <v>10.85</v>
      </c>
      <c r="F100" s="8" t="n">
        <f aca="false">E100-(E100*$D$4)</f>
        <v>10.85</v>
      </c>
      <c r="G100" s="34" t="n">
        <f aca="false">F100+F100*22%</f>
        <v>13.237</v>
      </c>
      <c r="H100" s="9" t="n">
        <f aca="false">F100*D100</f>
        <v>54.25</v>
      </c>
      <c r="I100" s="9" t="n">
        <f aca="false">H100+(H100*22%)</f>
        <v>66.185</v>
      </c>
    </row>
    <row r="101" customFormat="false" ht="15.75" hidden="false" customHeight="false" outlineLevel="0" collapsed="false">
      <c r="A101" s="31" t="s">
        <v>1119</v>
      </c>
      <c r="B101" s="37"/>
      <c r="C101" s="12" t="s">
        <v>896</v>
      </c>
      <c r="D101" s="2" t="n">
        <f aca="false">SUM(ADAMOLI!C382+BANNINO!C382+'BARBATO L.'!C382+'BARBATO M.'!C382+BEFUMO!C382+BELLIO!C382+BONGIOVANNI!C382+BRUNINI!C382+CAMPANA!C382+CARIANI!C382+CASTELLUCCIA!C382+CERUTI!C382+CIRILLO!C382+COLDEBELLA!C382+COMERCI!C382+CONTA!C382+CRIPPA!C382+DANIELE!C382+FASTUCA!C382+FEDELE!C382+FURCI!C382+GALLO!C382+GIGANTE!C382+GRIANTI!C382+GRIMOLDI!C382+GUARNACCIA!C382+IUDICA!C382+'LA TORRE'!C382+LAGANA!C382+LONGO!C382+MAGGIO!C382+MARCARIO!C382+MARCHESI!C382+MAZZA!C382+MENOLASCINA!C382+MONTEDORO!C382+MORETTI!C382+NARDIN!C382+NEGRI!C382+OZZIMO!C382+PACCHETTI!C382+PELLEGRINO!C382+PIROLA!C382+PROCOPIO!C382+PUZZOLANTE!C382+QUATELA!C382+RADOGNA!C382+RIDOLFO!C382+'RUBINO A.'!C382+'RUBINO V.'!C382+SASANELLI!C382+SCOZZARELLA!C382+STREFEZZA!C382+TAVECCHIA!C382+TESTORI!C382+TIZZA!C382+TORZULLO!C382+VIGANO!C382+VILLA!C382+VINCI!C382+VIZZO!C382+ZEMA!C382)</f>
        <v>0</v>
      </c>
      <c r="E101" s="8"/>
      <c r="F101" s="8" t="n">
        <f aca="false">E101-(E101*$D$4)</f>
        <v>0</v>
      </c>
      <c r="G101" s="34" t="n">
        <f aca="false">F101+F101*22%</f>
        <v>0</v>
      </c>
      <c r="H101" s="9" t="n">
        <f aca="false">F101*D101</f>
        <v>0</v>
      </c>
      <c r="I101" s="9" t="n">
        <f aca="false">H101+(H101*22%)</f>
        <v>0</v>
      </c>
    </row>
    <row r="102" customFormat="false" ht="15.75" hidden="false" customHeight="false" outlineLevel="0" collapsed="false">
      <c r="A102" s="31" t="s">
        <v>1119</v>
      </c>
      <c r="B102" s="37" t="s">
        <v>897</v>
      </c>
      <c r="C102" s="6" t="s">
        <v>898</v>
      </c>
      <c r="D102" s="2" t="n">
        <v>30</v>
      </c>
      <c r="E102" s="8" t="n">
        <v>6.7</v>
      </c>
      <c r="F102" s="8" t="n">
        <f aca="false">E102-(E102*$D$4)</f>
        <v>6.7</v>
      </c>
      <c r="G102" s="34" t="n">
        <f aca="false">F102+F102*22%</f>
        <v>8.174</v>
      </c>
      <c r="H102" s="9" t="n">
        <f aca="false">F102*D102</f>
        <v>201</v>
      </c>
      <c r="I102" s="9" t="n">
        <f aca="false">H102+(H102*22%)</f>
        <v>245.22</v>
      </c>
    </row>
    <row r="103" customFormat="false" ht="15.75" hidden="false" customHeight="false" outlineLevel="0" collapsed="false">
      <c r="A103" s="31" t="s">
        <v>1119</v>
      </c>
      <c r="B103" s="37" t="s">
        <v>916</v>
      </c>
      <c r="C103" s="6" t="s">
        <v>684</v>
      </c>
      <c r="D103" s="2" t="n">
        <v>10</v>
      </c>
      <c r="E103" s="8" t="n">
        <v>6.7</v>
      </c>
      <c r="F103" s="8" t="n">
        <f aca="false">E103-(E103*$D$4)</f>
        <v>6.7</v>
      </c>
      <c r="G103" s="34" t="n">
        <f aca="false">F103+F103*22%</f>
        <v>8.174</v>
      </c>
      <c r="H103" s="9" t="n">
        <f aca="false">F103*D103</f>
        <v>67</v>
      </c>
      <c r="I103" s="9" t="n">
        <f aca="false">H103+(H103*22%)</f>
        <v>81.74</v>
      </c>
    </row>
    <row r="104" s="1" customFormat="true" ht="15.75" hidden="false" customHeight="false" outlineLevel="0" collapsed="false">
      <c r="H104" s="38"/>
      <c r="I104" s="39"/>
      <c r="K104" s="40"/>
    </row>
    <row r="105" s="1" customFormat="true" ht="15.75" hidden="false" customHeight="false" outlineLevel="0" collapsed="false">
      <c r="H105" s="41"/>
      <c r="K105" s="40"/>
    </row>
    <row r="106" s="1" customFormat="true" ht="15.75" hidden="false" customHeight="false" outlineLevel="0" collapsed="false"/>
    <row r="107" s="1" customFormat="true" ht="15.75" hidden="false" customHeight="false" outlineLevel="0" collapsed="false">
      <c r="H107" s="42"/>
    </row>
    <row r="108" s="1" customFormat="true" ht="15.75" hidden="false" customHeight="false" outlineLevel="0" collapsed="false"/>
    <row r="109" s="1" customFormat="true" ht="15.75" hidden="false" customHeight="false" outlineLevel="0" collapsed="false"/>
    <row r="110" s="1" customFormat="true" ht="15.75" hidden="false" customHeight="false" outlineLevel="0" collapsed="false"/>
    <row r="111" s="1" customFormat="true" ht="15.75" hidden="false" customHeight="false" outlineLevel="0" collapsed="false"/>
    <row r="112" s="1" customFormat="true" ht="15.75" hidden="false" customHeight="false" outlineLevel="0" collapsed="false"/>
    <row r="113" s="1" customFormat="true" ht="15.75" hidden="false" customHeight="false" outlineLevel="0" collapsed="false"/>
    <row r="114" s="1" customFormat="true" ht="15.75" hidden="false" customHeight="false" outlineLevel="0" collapsed="false"/>
    <row r="115" s="1" customFormat="true" ht="15.75" hidden="false" customHeight="false" outlineLevel="0" collapsed="false"/>
    <row r="116" s="1" customFormat="true" ht="15.75" hidden="false" customHeight="false" outlineLevel="0" collapsed="false"/>
    <row r="117" s="1" customFormat="true" ht="15.75" hidden="false" customHeight="false" outlineLevel="0" collapsed="false"/>
    <row r="118" s="1" customFormat="true" ht="15.75" hidden="false" customHeight="false" outlineLevel="0" collapsed="false"/>
    <row r="119" s="1" customFormat="true" ht="15.75" hidden="false" customHeight="false" outlineLevel="0" collapsed="false"/>
    <row r="120" s="1" customFormat="true" ht="15.75" hidden="false" customHeight="false" outlineLevel="0" collapsed="false"/>
    <row r="121" s="1" customFormat="true" ht="15.75" hidden="false" customHeight="false" outlineLevel="0" collapsed="false"/>
    <row r="122" s="1" customFormat="true" ht="15.75" hidden="false" customHeight="false" outlineLevel="0" collapsed="false"/>
    <row r="123" s="1" customFormat="true" ht="15.75" hidden="false" customHeight="false" outlineLevel="0" collapsed="false"/>
    <row r="124" s="1" customFormat="true" ht="15.75" hidden="false" customHeight="false" outlineLevel="0" collapsed="false"/>
    <row r="125" s="1" customFormat="true" ht="15.75" hidden="false" customHeight="false" outlineLevel="0" collapsed="false"/>
    <row r="126" s="1" customFormat="true" ht="15.75" hidden="false" customHeight="false" outlineLevel="0" collapsed="false"/>
    <row r="127" s="1" customFormat="true" ht="15.75" hidden="false" customHeight="false" outlineLevel="0" collapsed="false"/>
    <row r="128" s="1" customFormat="true" ht="15.75" hidden="false" customHeight="false" outlineLevel="0" collapsed="false"/>
    <row r="129" s="1" customFormat="true" ht="15.75" hidden="false" customHeight="false" outlineLevel="0" collapsed="false"/>
    <row r="130" s="1" customFormat="true" ht="15.75" hidden="false" customHeight="false" outlineLevel="0" collapsed="false"/>
    <row r="131" s="1" customFormat="true" ht="15.75" hidden="false" customHeight="false" outlineLevel="0" collapsed="false"/>
    <row r="132" s="1" customFormat="true" ht="15.75" hidden="false" customHeight="false" outlineLevel="0" collapsed="false"/>
    <row r="133" s="1" customFormat="true" ht="15.75" hidden="false" customHeight="false" outlineLevel="0" collapsed="false"/>
    <row r="134" s="1" customFormat="true" ht="15.75" hidden="false" customHeight="false" outlineLevel="0" collapsed="false"/>
    <row r="135" s="1" customFormat="true" ht="15.75" hidden="false" customHeight="false" outlineLevel="0" collapsed="false"/>
    <row r="136" s="1" customFormat="true" ht="15.75" hidden="false" customHeight="false" outlineLevel="0" collapsed="false"/>
    <row r="137" s="1" customFormat="true" ht="15.75" hidden="false" customHeight="false" outlineLevel="0" collapsed="false"/>
    <row r="138" s="1" customFormat="true" ht="15.75" hidden="false" customHeight="false" outlineLevel="0" collapsed="false"/>
    <row r="139" s="1" customFormat="true" ht="15.75" hidden="false" customHeight="false" outlineLevel="0" collapsed="false"/>
    <row r="140" s="1" customFormat="true" ht="15.75" hidden="false" customHeight="false" outlineLevel="0" collapsed="false"/>
    <row r="141" s="1" customFormat="true" ht="15.75" hidden="false" customHeight="false" outlineLevel="0" collapsed="false"/>
    <row r="142" s="1" customFormat="true" ht="15.75" hidden="false" customHeight="false" outlineLevel="0" collapsed="false"/>
    <row r="143" s="1" customFormat="true" ht="15.75" hidden="false" customHeight="false" outlineLevel="0" collapsed="false"/>
    <row r="144" s="1" customFormat="true" ht="15.75" hidden="false" customHeight="false" outlineLevel="0" collapsed="false"/>
    <row r="145" s="1" customFormat="true" ht="15.75" hidden="false" customHeight="false" outlineLevel="0" collapsed="false"/>
    <row r="146" s="1" customFormat="true" ht="15.75" hidden="false" customHeight="false" outlineLevel="0" collapsed="false"/>
    <row r="147" s="1" customFormat="true" ht="15.75" hidden="false" customHeight="false" outlineLevel="0" collapsed="false"/>
    <row r="148" s="1" customFormat="true" ht="15.75" hidden="false" customHeight="false" outlineLevel="0" collapsed="false"/>
    <row r="149" s="1" customFormat="true" ht="15.75" hidden="false" customHeight="false" outlineLevel="0" collapsed="false"/>
  </sheetData>
  <sheetProtection sheet="true" password="cc6b" objects="true" scenarios="true"/>
  <mergeCells count="3">
    <mergeCell ref="A1:I1"/>
    <mergeCell ref="A3:I3"/>
    <mergeCell ref="A7:B7"/>
  </mergeCells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2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1030</v>
      </c>
      <c r="F1" s="4" t="s">
        <v>1031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1032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460.39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1033</v>
      </c>
      <c r="F1" s="4" t="s">
        <v>1034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 t="n">
        <v>1</v>
      </c>
      <c r="F15" s="2"/>
      <c r="G15" s="9" t="n">
        <f aca="false">D15*E15</f>
        <v>113.77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532.2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73" zoomScaleNormal="73" zoomScalePageLayoutView="100" workbookViewId="0">
      <pane xSplit="0" ySplit="1" topLeftCell="A434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1036</v>
      </c>
      <c r="F1" s="4" t="s">
        <v>1037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40</TotalTime>
  <Application>LibreOffice/25.2.6.2$Windows_X86_64 LibreOffice_project/729c5bfe710f5eb71ed3bbde9e06a6065e9c6c5d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2021-02-10T07:37:34Z</dcterms:created>
  <dc:creator>milano01</dc:creator>
  <dc:description/>
  <dc:language>it-IT</dc:language>
  <cp:lastModifiedBy/>
  <cp:lastPrinted>2025-04-29T07:56:13Z</cp:lastPrinted>
  <dcterms:modified xsi:type="dcterms:W3CDTF">2025-11-05T11:51:31Z</dcterms:modified>
  <cp:revision>13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